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72" windowHeight="9372" tabRatio="453" activeTab="0"/>
  </bookViews>
  <sheets>
    <sheet name="CE" sheetId="1" r:id="rId1"/>
    <sheet name="ME" sheetId="2" r:id="rId2"/>
    <sheet name="ELECT" sheetId="3" r:id="rId3"/>
    <sheet name="ECE" sheetId="4" r:id="rId4"/>
    <sheet name="CSE" sheetId="5" r:id="rId5"/>
    <sheet name="E&amp;I" sheetId="6" r:id="rId6"/>
  </sheets>
  <definedNames>
    <definedName name="_xlnm._FilterDatabase" localSheetId="0" hidden="1">'CE'!$O$1:$O$132</definedName>
    <definedName name="_xlnm._FilterDatabase" localSheetId="4" hidden="1">'CSE'!$E$1:$E$114</definedName>
    <definedName name="_xlnm._FilterDatabase" localSheetId="5" hidden="1">'E&amp;I'!$G$1:$G$64</definedName>
    <definedName name="_xlnm._FilterDatabase" localSheetId="3" hidden="1">'ECE'!$E$1:$E$121</definedName>
    <definedName name="_xlnm._FilterDatabase" localSheetId="1" hidden="1">'ME'!$E$1:$E$125</definedName>
    <definedName name="_xlnm.Print_Area" localSheetId="0">'CE'!$A$2:$Y$136</definedName>
    <definedName name="_xlnm.Print_Area" localSheetId="4">'CSE'!$A$2:$W$130</definedName>
    <definedName name="_xlnm.Print_Area" localSheetId="5">'E&amp;I'!$A$2:$Y$73</definedName>
    <definedName name="_xlnm.Print_Area" localSheetId="3">'ECE'!$A$2:$Y$121</definedName>
    <definedName name="_xlnm.Print_Area" localSheetId="2">'ELECT'!$A$1:$Y$135</definedName>
    <definedName name="_xlnm.Print_Area" localSheetId="1">'ME'!$A$2:$Y$147</definedName>
    <definedName name="_xlnm.Print_Titles" localSheetId="0">'CE'!$3:$6</definedName>
    <definedName name="_xlnm.Print_Titles" localSheetId="4">'CSE'!$2:$6</definedName>
    <definedName name="_xlnm.Print_Titles" localSheetId="5">'E&amp;I'!$3:$7</definedName>
    <definedName name="_xlnm.Print_Titles" localSheetId="3">'ECE'!$2:$6</definedName>
    <definedName name="_xlnm.Print_Titles" localSheetId="2">'ELECT'!$1:$5</definedName>
    <definedName name="_xlnm.Print_Titles" localSheetId="1">'ME'!$2:$6</definedName>
  </definedNames>
  <calcPr fullCalcOnLoad="1"/>
</workbook>
</file>

<file path=xl/sharedStrings.xml><?xml version="1.0" encoding="utf-8"?>
<sst xmlns="http://schemas.openxmlformats.org/spreadsheetml/2006/main" count="9337" uniqueCount="1451">
  <si>
    <t>Sl No.</t>
  </si>
  <si>
    <t>Reg No.</t>
  </si>
  <si>
    <t>2ND SEM</t>
  </si>
  <si>
    <t>SPI</t>
  </si>
  <si>
    <t>1ST SEM</t>
  </si>
  <si>
    <t>CPI</t>
  </si>
  <si>
    <t>GP (42)</t>
  </si>
  <si>
    <t>GP (38)</t>
  </si>
  <si>
    <t>GP (40)</t>
  </si>
  <si>
    <t xml:space="preserve">  </t>
  </si>
  <si>
    <t>3RD SEM</t>
  </si>
  <si>
    <t>4TH SEM</t>
  </si>
  <si>
    <t>GP(40)</t>
  </si>
  <si>
    <t>GP(42)</t>
  </si>
  <si>
    <t>National Institute Of Technology Silchar</t>
  </si>
  <si>
    <t>5TH SEM</t>
  </si>
  <si>
    <t>6TH SEM</t>
  </si>
  <si>
    <t>PE</t>
  </si>
  <si>
    <t>DSP</t>
  </si>
  <si>
    <t>T-280</t>
  </si>
  <si>
    <t>CE-1401(6)</t>
  </si>
  <si>
    <t>CE-1402 (6)</t>
  </si>
  <si>
    <t>CE-1403 (8)</t>
  </si>
  <si>
    <t>CE-1404 (2)</t>
  </si>
  <si>
    <t>7TH SEM</t>
  </si>
  <si>
    <t>Civil Engg. Estimation</t>
  </si>
  <si>
    <t>Irrigation Engg.</t>
  </si>
  <si>
    <t>Project-I</t>
  </si>
  <si>
    <t>Foundation Engg. (Lab)</t>
  </si>
  <si>
    <t>CE-1411 (6)</t>
  </si>
  <si>
    <t>Open Channel Flow (D.El-I)</t>
  </si>
  <si>
    <t>CE-1431 (6)</t>
  </si>
  <si>
    <t>CAD in Engg (Op. El-I)</t>
  </si>
  <si>
    <t>ME-1401 (6)</t>
  </si>
  <si>
    <t>ME-1402 (6)</t>
  </si>
  <si>
    <t>ME-1411 (2)</t>
  </si>
  <si>
    <t>ME-1490 (8)</t>
  </si>
  <si>
    <t>IE &amp; OR</t>
  </si>
  <si>
    <t>PPE</t>
  </si>
  <si>
    <t>ME LAB-V</t>
  </si>
  <si>
    <t>ME-1431/1437(6)</t>
  </si>
  <si>
    <t>ICE/ AFM (D. El-II)</t>
  </si>
  <si>
    <t>ME-…………. (6)</t>
  </si>
  <si>
    <t>(Open. El-I)</t>
  </si>
  <si>
    <t>EE-1401(6)</t>
  </si>
  <si>
    <t>EE-1402 (6)</t>
  </si>
  <si>
    <t>EE-1411 (2)</t>
  </si>
  <si>
    <t>EE-1490 (8)</t>
  </si>
  <si>
    <t>ID</t>
  </si>
  <si>
    <t>PED (LAB)</t>
  </si>
  <si>
    <t>(Open El-I)</t>
  </si>
  <si>
    <t>EE ------(6)</t>
  </si>
  <si>
    <t>EC-1401- (6)</t>
  </si>
  <si>
    <t>EC-1402 (6)</t>
  </si>
  <si>
    <t>EC-1411 (2)</t>
  </si>
  <si>
    <t>PO &amp; FO</t>
  </si>
  <si>
    <t>EL LAB-VIII</t>
  </si>
  <si>
    <t>EC-----(6)</t>
  </si>
  <si>
    <t>EC-1490 (8)</t>
  </si>
  <si>
    <t>CS-1401 (6)</t>
  </si>
  <si>
    <t>TOC</t>
  </si>
  <si>
    <t>CS-1402 (8)</t>
  </si>
  <si>
    <t>CS-1490 (8)</t>
  </si>
  <si>
    <t>EI------ (6)</t>
  </si>
  <si>
    <t>EI-1411 (2)</t>
  </si>
  <si>
    <t xml:space="preserve">ADV. INSTRUMTN </t>
  </si>
  <si>
    <t>I&amp;A (LAB)</t>
  </si>
  <si>
    <t>IC &amp; VLSI DIGN</t>
  </si>
  <si>
    <t>EI-1401- (6)</t>
  </si>
  <si>
    <t>EI-1490 (8)</t>
  </si>
  <si>
    <t>EI-1402 (6)</t>
  </si>
  <si>
    <t xml:space="preserve">Dept. Elective-I :- CE-1411 : Open Channel Flow </t>
  </si>
  <si>
    <t>Dept. Elective-II:- ME-1431 : I.C Engine ; ME-1437 : Advanced Fluid Mechanics</t>
  </si>
  <si>
    <r>
      <t>Remote Sensing/ AG/ ASA (</t>
    </r>
    <r>
      <rPr>
        <b/>
        <sz val="9"/>
        <color indexed="8"/>
        <rFont val="Bookman Old Style"/>
        <family val="1"/>
      </rPr>
      <t>D.El-II</t>
    </r>
    <r>
      <rPr>
        <b/>
        <sz val="10"/>
        <color indexed="8"/>
        <rFont val="Bookman Old Style"/>
        <family val="1"/>
      </rPr>
      <t>)</t>
    </r>
  </si>
  <si>
    <t xml:space="preserve">Dept. Elective-II:- CE-1421 : Advanced Structural  Analysis/CE- 1422 : Remote Sensing &amp; GIS/ CE-1423 Application Of Geosynthetics </t>
  </si>
  <si>
    <t>Refrgn/ ASM/ FID / POC (D. El-I)</t>
  </si>
  <si>
    <t>ME-1421 /1423/1424/1422 (6)</t>
  </si>
  <si>
    <t>CE-1421/1422/1423(6)</t>
  </si>
  <si>
    <t xml:space="preserve">Dept. Elective-I :- ME-1421 : Refrigeration ; ME-1422 Principles of Combustion ;ME-1423 : Advanced Solid Mechanics; ME-1424 Fundamental of Industrial Design; </t>
  </si>
  <si>
    <t xml:space="preserve">Open Elective-I :- ME-1471 : Finite Element Method ; ME-1472: Project Management </t>
  </si>
  <si>
    <t>EE-1428/EEC-512/ EEC-502(6)</t>
  </si>
  <si>
    <t>OC/SG/ IA/(D. El-I)</t>
  </si>
  <si>
    <t>EE-1431/1434/ EEC-503 (6)</t>
  </si>
  <si>
    <t>CAPS/APED/DIPA (D. El-II)</t>
  </si>
  <si>
    <t>Dept. Elective-I :- EE-1428 : Optimal Control ; EE-512 : Smart Grid  ; EEC-502 : Industrial Automation</t>
  </si>
  <si>
    <t>Dept. Elective-II:- EE-1431 : Computer Application in Power System ; EE-1434 : Advanced Power Electronics &amp; Devices ; EEC-503 : DIPA</t>
  </si>
  <si>
    <t>EC-1423 /1424/1425 (6)</t>
  </si>
  <si>
    <t>EC-1432 /1437 (6)</t>
  </si>
  <si>
    <t>DIP /SC/ITCC (D. El-I)</t>
  </si>
  <si>
    <t>ADV. VLSID / SAWC (D. El-II)</t>
  </si>
  <si>
    <t>Dept. Elective-I :- EC-1423: Digital Image Processing ; EC-1424: Satellite Communication ; EC-1425: Information Theory, Coding &amp; Cryptography</t>
  </si>
  <si>
    <t>Dept. Elective-II:- EC-1432: Advanced VLSI Design ; EC-1437: Smart Antenna for Wireless Communication</t>
  </si>
  <si>
    <t>VLSID / MAN / DIP (D.El-I)</t>
  </si>
  <si>
    <t>CS-1421/1422/1424 (6)</t>
  </si>
  <si>
    <t>CS-1431 /1434/ 1435/ 1436/  (6)</t>
  </si>
  <si>
    <t>CG / DM / NLP/ DS (D.El-II)</t>
  </si>
  <si>
    <t>CS-……………. (6)</t>
  </si>
  <si>
    <t>Dept. Elective-I :- CS-1421:VLSI Design  ; CS-1422: Digital Image Processing; CS-1424: Mobile Adhoc Network</t>
  </si>
  <si>
    <t>Dept. Elective-II:-CS-1431: Computational Geometry CS-1434: Distributed System ; CS-1435: Data Mining; CS-1436: Natural Language Processing</t>
  </si>
  <si>
    <t>EI-1421 / EI-1425 (6)</t>
  </si>
  <si>
    <t>MEMS &amp; NT / WC (D.El-I)</t>
  </si>
  <si>
    <t>EI-1433 / EI-1437 (6)</t>
  </si>
  <si>
    <t>Dept. Elective-I :- EI-1421: MEMS &amp; NANO Technology; EI-1425: Wireless Communication</t>
  </si>
  <si>
    <t>Dept. Elective-II:- EI-1433: PC-Based Instrumentation; EI-1437  Logic &amp; Distributed System</t>
  </si>
  <si>
    <t>15-1-1-001</t>
  </si>
  <si>
    <t>15-1-1-002</t>
  </si>
  <si>
    <t>15-1-1-004</t>
  </si>
  <si>
    <t>15-1-1-005</t>
  </si>
  <si>
    <t>15-1-1-006</t>
  </si>
  <si>
    <t>15-1-1-008</t>
  </si>
  <si>
    <t>15-1-1-009</t>
  </si>
  <si>
    <t>15-1-1-010</t>
  </si>
  <si>
    <t>15-1-1-011</t>
  </si>
  <si>
    <t>15-1-1-012</t>
  </si>
  <si>
    <t>15-1-1-014</t>
  </si>
  <si>
    <t>15-1-1-015</t>
  </si>
  <si>
    <t>15-1-1-016</t>
  </si>
  <si>
    <t>15-1-1-017</t>
  </si>
  <si>
    <t>15-1-1-018</t>
  </si>
  <si>
    <t>15-1-1-019</t>
  </si>
  <si>
    <t>15-1-1-020</t>
  </si>
  <si>
    <t>15-1-1-021</t>
  </si>
  <si>
    <t>15-1-1-022</t>
  </si>
  <si>
    <t>15-1-1-023</t>
  </si>
  <si>
    <t>15-1-1-024</t>
  </si>
  <si>
    <t>15-1-1-025</t>
  </si>
  <si>
    <t>15-1-1-026</t>
  </si>
  <si>
    <t>15-1-1-027</t>
  </si>
  <si>
    <t>15-1-1-028</t>
  </si>
  <si>
    <t>15-1-1-029</t>
  </si>
  <si>
    <t>15-1-1-031</t>
  </si>
  <si>
    <t>15-1-1-032</t>
  </si>
  <si>
    <t>15-1-1-033</t>
  </si>
  <si>
    <t>15-1-1-034</t>
  </si>
  <si>
    <t>15-1-1-035</t>
  </si>
  <si>
    <t>15-1-1-036</t>
  </si>
  <si>
    <t>15-1-1-037</t>
  </si>
  <si>
    <t>15-1-1-038</t>
  </si>
  <si>
    <t>15-1-1-039</t>
  </si>
  <si>
    <t>15-1-1-040</t>
  </si>
  <si>
    <t>15-1-1-041</t>
  </si>
  <si>
    <t>15-1-1-042</t>
  </si>
  <si>
    <t>15-1-1-045</t>
  </si>
  <si>
    <t>15-1-1-046</t>
  </si>
  <si>
    <t>15-1-1-047</t>
  </si>
  <si>
    <t>15-1-1-049</t>
  </si>
  <si>
    <t>15-1-1-050</t>
  </si>
  <si>
    <t>15-1-1-051</t>
  </si>
  <si>
    <t>15-1-1-052</t>
  </si>
  <si>
    <t>15-1-1-053</t>
  </si>
  <si>
    <t>15-1-1-054</t>
  </si>
  <si>
    <t>15-1-1-055</t>
  </si>
  <si>
    <t>15-1-1-056</t>
  </si>
  <si>
    <t>15-1-1-057</t>
  </si>
  <si>
    <t>15-1-1-058</t>
  </si>
  <si>
    <t>15-1-1-060</t>
  </si>
  <si>
    <t>15-1-1-061</t>
  </si>
  <si>
    <t>15-1-1-062</t>
  </si>
  <si>
    <t>15-1-1-063</t>
  </si>
  <si>
    <t>15-1-1-065</t>
  </si>
  <si>
    <t>15-1-1-066</t>
  </si>
  <si>
    <t>15-1-1-067</t>
  </si>
  <si>
    <t>15-1-1-068</t>
  </si>
  <si>
    <t>15-1-1-069</t>
  </si>
  <si>
    <t>15-1-1-071</t>
  </si>
  <si>
    <t>15-1-1-073</t>
  </si>
  <si>
    <t>15-1-1-074</t>
  </si>
  <si>
    <t>15-1-1-075</t>
  </si>
  <si>
    <t>15-1-1-078</t>
  </si>
  <si>
    <t>15-1-1-079</t>
  </si>
  <si>
    <t>15-1-1-080</t>
  </si>
  <si>
    <t>15-1-1-081</t>
  </si>
  <si>
    <t>15-1-1-083</t>
  </si>
  <si>
    <t>15-1-1-084</t>
  </si>
  <si>
    <t>15-1-1-085</t>
  </si>
  <si>
    <t>15-1-1-086</t>
  </si>
  <si>
    <t>15-1-1-087</t>
  </si>
  <si>
    <t>15-1-1-089</t>
  </si>
  <si>
    <t>15-1-1-090</t>
  </si>
  <si>
    <t>15-1-1-092</t>
  </si>
  <si>
    <t>15-1-1-093</t>
  </si>
  <si>
    <t>15-1-1-094</t>
  </si>
  <si>
    <t>15-1-1-095</t>
  </si>
  <si>
    <t>15-1-1-097</t>
  </si>
  <si>
    <t>15-1-1-099</t>
  </si>
  <si>
    <t>15-1-1-100</t>
  </si>
  <si>
    <t>15-1-1-101</t>
  </si>
  <si>
    <t>15-1-1-102</t>
  </si>
  <si>
    <t>15-1-1-103</t>
  </si>
  <si>
    <t>15-1-1-104</t>
  </si>
  <si>
    <t>15-1-1-106</t>
  </si>
  <si>
    <t>15-1-1-107</t>
  </si>
  <si>
    <t>15-1-1-108</t>
  </si>
  <si>
    <t>15-1-1-109</t>
  </si>
  <si>
    <t>15-1-1-110</t>
  </si>
  <si>
    <t>15-1-1-111</t>
  </si>
  <si>
    <t>15-1-1-112</t>
  </si>
  <si>
    <t>15-1-1-113</t>
  </si>
  <si>
    <t>15-1-1-114</t>
  </si>
  <si>
    <t>15-1-1-115</t>
  </si>
  <si>
    <t>15-1-1-116</t>
  </si>
  <si>
    <t>15-1-1-117</t>
  </si>
  <si>
    <t>15-1-1-118</t>
  </si>
  <si>
    <t>15-1-1-119</t>
  </si>
  <si>
    <t>15-1-1-120</t>
  </si>
  <si>
    <t>15-1-1-121</t>
  </si>
  <si>
    <t>15-1-1-123</t>
  </si>
  <si>
    <t>15-1-1-125</t>
  </si>
  <si>
    <t>15-1-1-126</t>
  </si>
  <si>
    <t>15-1-1-127</t>
  </si>
  <si>
    <t>15-1-1-128</t>
  </si>
  <si>
    <t>15-1-1-129</t>
  </si>
  <si>
    <t>15-1-1-130</t>
  </si>
  <si>
    <t>15-1-1-131</t>
  </si>
  <si>
    <t>15-1-1-132</t>
  </si>
  <si>
    <t>15-1-1-133</t>
  </si>
  <si>
    <t>15-1-1-134</t>
  </si>
  <si>
    <t>15-1-2-001</t>
  </si>
  <si>
    <t>15-1-2-002</t>
  </si>
  <si>
    <t>15-1-2-003</t>
  </si>
  <si>
    <t>15-1-2-004</t>
  </si>
  <si>
    <t>15-1-2-005</t>
  </si>
  <si>
    <t>15-1-2-006</t>
  </si>
  <si>
    <t>15-1-2-007</t>
  </si>
  <si>
    <t>15-1-2-008</t>
  </si>
  <si>
    <t>15-1-2-009</t>
  </si>
  <si>
    <t>15-1-2-010</t>
  </si>
  <si>
    <t>15-1-2-011</t>
  </si>
  <si>
    <t>15-1-2-012</t>
  </si>
  <si>
    <t>15-1-2-014</t>
  </si>
  <si>
    <t>15-1-2-015</t>
  </si>
  <si>
    <t>15-1-2-016</t>
  </si>
  <si>
    <t>15-1-2-017</t>
  </si>
  <si>
    <t>15-1-2-020</t>
  </si>
  <si>
    <t>15-1-2-021</t>
  </si>
  <si>
    <t>15-1-2-022</t>
  </si>
  <si>
    <t>15-1-2-023</t>
  </si>
  <si>
    <t>15-1-2-024</t>
  </si>
  <si>
    <t>15-1-2-025</t>
  </si>
  <si>
    <t>15-1-2-026</t>
  </si>
  <si>
    <t>15-1-2-027</t>
  </si>
  <si>
    <t>15-1-2-028</t>
  </si>
  <si>
    <t>15-1-2-029</t>
  </si>
  <si>
    <t>15-1-2-030</t>
  </si>
  <si>
    <t>15-1-2-031</t>
  </si>
  <si>
    <t>15-1-2-032</t>
  </si>
  <si>
    <t>15-1-2-033</t>
  </si>
  <si>
    <t>15-1-2-034</t>
  </si>
  <si>
    <t>15-1-2-035</t>
  </si>
  <si>
    <t>15-1-2-037</t>
  </si>
  <si>
    <t>15-1-2-038</t>
  </si>
  <si>
    <t>15-1-2-039</t>
  </si>
  <si>
    <t>15-1-2-040</t>
  </si>
  <si>
    <t>15-1-2-041</t>
  </si>
  <si>
    <t>15-1-2-042</t>
  </si>
  <si>
    <t>15-1-2-043</t>
  </si>
  <si>
    <t>15-1-2-044</t>
  </si>
  <si>
    <t>15-1-2-045</t>
  </si>
  <si>
    <t>15-1-2-046</t>
  </si>
  <si>
    <t>15-1-2-047</t>
  </si>
  <si>
    <t>15-1-2-048</t>
  </si>
  <si>
    <t>15-1-2-049</t>
  </si>
  <si>
    <t>15-1-2-050</t>
  </si>
  <si>
    <t>15-1-2-051</t>
  </si>
  <si>
    <t>15-1-2-053</t>
  </si>
  <si>
    <t>15-1-2-054</t>
  </si>
  <si>
    <t>15-1-2-056</t>
  </si>
  <si>
    <t>15-1-2-057</t>
  </si>
  <si>
    <t>15-1-2-058</t>
  </si>
  <si>
    <t>15-1-2-059</t>
  </si>
  <si>
    <t>15-1-2-060</t>
  </si>
  <si>
    <t>15-1-2-061</t>
  </si>
  <si>
    <t>15-1-2-062</t>
  </si>
  <si>
    <t>15-1-2-063</t>
  </si>
  <si>
    <t>15-1-2-064</t>
  </si>
  <si>
    <t>15-1-2-065</t>
  </si>
  <si>
    <t>15-1-2-066</t>
  </si>
  <si>
    <t>15-1-2-067</t>
  </si>
  <si>
    <t>15-1-2-068</t>
  </si>
  <si>
    <t>15-1-2-069</t>
  </si>
  <si>
    <t>15-1-2-070</t>
  </si>
  <si>
    <t>15-1-2-071</t>
  </si>
  <si>
    <t>15-1-2-073</t>
  </si>
  <si>
    <t>15-1-2-075</t>
  </si>
  <si>
    <t>15-1-2-076</t>
  </si>
  <si>
    <t>15-1-2-078</t>
  </si>
  <si>
    <t>15-1-2-079</t>
  </si>
  <si>
    <t>15-1-2-080</t>
  </si>
  <si>
    <t>15-1-2-081</t>
  </si>
  <si>
    <t>15-1-2-082</t>
  </si>
  <si>
    <t>15-1-2-083</t>
  </si>
  <si>
    <t>15-1-2-084</t>
  </si>
  <si>
    <t>15-1-2-085</t>
  </si>
  <si>
    <t>15-1-2-086</t>
  </si>
  <si>
    <t>15-1-2-088</t>
  </si>
  <si>
    <t>15-1-2-089</t>
  </si>
  <si>
    <t>15-1-2-090</t>
  </si>
  <si>
    <t>15-1-2-091</t>
  </si>
  <si>
    <t>15-1-2-092</t>
  </si>
  <si>
    <t>15-1-2-094</t>
  </si>
  <si>
    <t>15-1-2-096</t>
  </si>
  <si>
    <t>15-1-2-097</t>
  </si>
  <si>
    <t>15-1-2-098</t>
  </si>
  <si>
    <t>15-1-2-099</t>
  </si>
  <si>
    <t>15-1-2-100</t>
  </si>
  <si>
    <t>15-1-2-103</t>
  </si>
  <si>
    <t>15-1-2-104</t>
  </si>
  <si>
    <t>15-1-2-105</t>
  </si>
  <si>
    <t>15-1-2-106</t>
  </si>
  <si>
    <t>15-1-2-107</t>
  </si>
  <si>
    <t>15-1-2-108</t>
  </si>
  <si>
    <t>15-1-2-109</t>
  </si>
  <si>
    <t>15-1-2-110</t>
  </si>
  <si>
    <t>15-1-2-112</t>
  </si>
  <si>
    <t>15-1-2-113</t>
  </si>
  <si>
    <t>15-1-2-114</t>
  </si>
  <si>
    <t>15-1-2-115</t>
  </si>
  <si>
    <t>15-1-2-116</t>
  </si>
  <si>
    <t>15-1-2-117</t>
  </si>
  <si>
    <t>15-1-2-118</t>
  </si>
  <si>
    <t>15-1-2-119</t>
  </si>
  <si>
    <t>15-1-2-120</t>
  </si>
  <si>
    <t>15-1-2-121</t>
  </si>
  <si>
    <t>15-1-2-122</t>
  </si>
  <si>
    <t>15-1-2-123</t>
  </si>
  <si>
    <t>15-1-2-124</t>
  </si>
  <si>
    <t>15-1-2-125</t>
  </si>
  <si>
    <t>14-1-2-114</t>
  </si>
  <si>
    <t>15-1-3-001</t>
  </si>
  <si>
    <t>15-1-3-002</t>
  </si>
  <si>
    <t>15-1-3-003</t>
  </si>
  <si>
    <t>15-1-3-004</t>
  </si>
  <si>
    <t>15-1-3-005</t>
  </si>
  <si>
    <t>15-1-3-007</t>
  </si>
  <si>
    <t>15-1-3-008</t>
  </si>
  <si>
    <t>15-1-3-009</t>
  </si>
  <si>
    <t>15-1-3-010</t>
  </si>
  <si>
    <t>15-1-3-011</t>
  </si>
  <si>
    <t>15-1-3-012</t>
  </si>
  <si>
    <t>15-1-3-013</t>
  </si>
  <si>
    <t>15-1-3-014</t>
  </si>
  <si>
    <t>15-1-3-015</t>
  </si>
  <si>
    <t>15-1-3-016</t>
  </si>
  <si>
    <t>15-1-3-017</t>
  </si>
  <si>
    <t>15-1-3-018</t>
  </si>
  <si>
    <t>15-1-3-019</t>
  </si>
  <si>
    <t>15-1-3-020</t>
  </si>
  <si>
    <t>15-1-3-021</t>
  </si>
  <si>
    <t>15-1-3-022</t>
  </si>
  <si>
    <t>15-1-3-023</t>
  </si>
  <si>
    <t>15-1-3-024</t>
  </si>
  <si>
    <t>15-1-3-026</t>
  </si>
  <si>
    <t>15-1-3-027</t>
  </si>
  <si>
    <t>15-1-3-028</t>
  </si>
  <si>
    <t>15-1-3-029</t>
  </si>
  <si>
    <t>15-1-3-030</t>
  </si>
  <si>
    <t>15-1-3-031</t>
  </si>
  <si>
    <t>15-1-3-032</t>
  </si>
  <si>
    <t>15-1-3-033</t>
  </si>
  <si>
    <t>15-1-3-034</t>
  </si>
  <si>
    <t>15-1-3-036</t>
  </si>
  <si>
    <t>15-1-3-037</t>
  </si>
  <si>
    <t>15-1-3-040</t>
  </si>
  <si>
    <t>15-1-3-041</t>
  </si>
  <si>
    <t>15-1-3-042</t>
  </si>
  <si>
    <t>15-1-3-043</t>
  </si>
  <si>
    <t>15-1-3-044</t>
  </si>
  <si>
    <t>15-1-3-045</t>
  </si>
  <si>
    <t>15-1-3-046</t>
  </si>
  <si>
    <t>15-1-3-049</t>
  </si>
  <si>
    <t>15-1-3-050</t>
  </si>
  <si>
    <t>15-1-3-052</t>
  </si>
  <si>
    <t>15-1-3-053</t>
  </si>
  <si>
    <t>15-1-3-054</t>
  </si>
  <si>
    <t>15-1-3-055</t>
  </si>
  <si>
    <t>15-1-3-057</t>
  </si>
  <si>
    <t>15-1-3-058</t>
  </si>
  <si>
    <t>15-1-3-059</t>
  </si>
  <si>
    <t>15-1-3-060</t>
  </si>
  <si>
    <t>15-1-3-062</t>
  </si>
  <si>
    <t>15-1-3-063</t>
  </si>
  <si>
    <t>15-1-3-064</t>
  </si>
  <si>
    <t>15-1-3-065</t>
  </si>
  <si>
    <t>15-1-3-066</t>
  </si>
  <si>
    <t>15-1-3-067</t>
  </si>
  <si>
    <t>15-1-3-069</t>
  </si>
  <si>
    <t>15-1-3-070</t>
  </si>
  <si>
    <t>15-1-3-071</t>
  </si>
  <si>
    <t>15-1-3-073</t>
  </si>
  <si>
    <t>15-1-3-074</t>
  </si>
  <si>
    <t>15-1-3-076</t>
  </si>
  <si>
    <t>15-1-3-077</t>
  </si>
  <si>
    <t>15-1-3-078</t>
  </si>
  <si>
    <t>15-1-3-079</t>
  </si>
  <si>
    <t>15-1-3-081</t>
  </si>
  <si>
    <t>15-1-3-082</t>
  </si>
  <si>
    <t>15-1-3-083</t>
  </si>
  <si>
    <t>15-1-3-087</t>
  </si>
  <si>
    <t>15-1-3-090</t>
  </si>
  <si>
    <t>15-1-3-091</t>
  </si>
  <si>
    <t>15-13-093</t>
  </si>
  <si>
    <t>15-1-3-094</t>
  </si>
  <si>
    <t>15-1-3-095</t>
  </si>
  <si>
    <t>15-1-3-096</t>
  </si>
  <si>
    <t>15-1-3-097</t>
  </si>
  <si>
    <t>15-1-3-098</t>
  </si>
  <si>
    <t>15-1-3-099</t>
  </si>
  <si>
    <t>15-1-3-100</t>
  </si>
  <si>
    <t>15-1-3-103</t>
  </si>
  <si>
    <t>15-1-3-105</t>
  </si>
  <si>
    <t>15-1-3-107</t>
  </si>
  <si>
    <t>15-1-3-108</t>
  </si>
  <si>
    <t>15-1-3-109</t>
  </si>
  <si>
    <t>15-1-3-110</t>
  </si>
  <si>
    <t>15-1-3-111</t>
  </si>
  <si>
    <t>15-1-3-112</t>
  </si>
  <si>
    <t>15-1-3-113</t>
  </si>
  <si>
    <t>15-1-3-114</t>
  </si>
  <si>
    <t>15-1-3-115</t>
  </si>
  <si>
    <t>15-1-3-116</t>
  </si>
  <si>
    <t>15-1-3-117</t>
  </si>
  <si>
    <t>15-1-3-118</t>
  </si>
  <si>
    <t>15-1-3-119</t>
  </si>
  <si>
    <t>15-1-3-120</t>
  </si>
  <si>
    <t>15-1-3-121</t>
  </si>
  <si>
    <t>15-1-3-122</t>
  </si>
  <si>
    <t>15-1-3-123</t>
  </si>
  <si>
    <t>15-1-3-124</t>
  </si>
  <si>
    <t>15-1-3-125</t>
  </si>
  <si>
    <t>15-1-3-126</t>
  </si>
  <si>
    <t>15-1-3-127</t>
  </si>
  <si>
    <t>15-1-3-129</t>
  </si>
  <si>
    <t>15-1-3-130</t>
  </si>
  <si>
    <t>15-1-3-132</t>
  </si>
  <si>
    <t>15-1-3-133</t>
  </si>
  <si>
    <t>15-1-4-001</t>
  </si>
  <si>
    <t>15-1-4-002</t>
  </si>
  <si>
    <t>15-1-4-003</t>
  </si>
  <si>
    <t>15-1-4-004</t>
  </si>
  <si>
    <t>15-1-4-005</t>
  </si>
  <si>
    <t>15-1-4-006</t>
  </si>
  <si>
    <t>15-1-4-007</t>
  </si>
  <si>
    <t>15-1-4-008</t>
  </si>
  <si>
    <t>15-1-4-009</t>
  </si>
  <si>
    <t>15-1-4-010</t>
  </si>
  <si>
    <t>15-1-4-011</t>
  </si>
  <si>
    <t>15-1-4-012</t>
  </si>
  <si>
    <t>15-1-4-013</t>
  </si>
  <si>
    <t>15-1-4-014</t>
  </si>
  <si>
    <t>15-1-4-015</t>
  </si>
  <si>
    <t>15-1-4-016</t>
  </si>
  <si>
    <t>15-1-4-017</t>
  </si>
  <si>
    <t>15-1-4-018</t>
  </si>
  <si>
    <t>15-1-4-019</t>
  </si>
  <si>
    <t>15-1-4-020</t>
  </si>
  <si>
    <t>15-1-4-021</t>
  </si>
  <si>
    <t>15-1-4-022</t>
  </si>
  <si>
    <t>15-1-4-023</t>
  </si>
  <si>
    <t>15-1-4-024</t>
  </si>
  <si>
    <t>15-1-4-026</t>
  </si>
  <si>
    <t>15-1-4-027</t>
  </si>
  <si>
    <t>15-1-4-028</t>
  </si>
  <si>
    <t>15-1-4-029</t>
  </si>
  <si>
    <t>15-1-4-030</t>
  </si>
  <si>
    <t>15-1-4-031</t>
  </si>
  <si>
    <t>15-1-4-033</t>
  </si>
  <si>
    <t>15-1-4-034</t>
  </si>
  <si>
    <t>15-1-4-035</t>
  </si>
  <si>
    <t>15-1-4-036</t>
  </si>
  <si>
    <t>15-1-4-037</t>
  </si>
  <si>
    <t>15-1-4-038</t>
  </si>
  <si>
    <t>15-1-4-039</t>
  </si>
  <si>
    <t>15-1-4-040</t>
  </si>
  <si>
    <t>15-1-4-041</t>
  </si>
  <si>
    <t>15-1-4-042</t>
  </si>
  <si>
    <t>15-1-4-043</t>
  </si>
  <si>
    <t>15-1-4-044</t>
  </si>
  <si>
    <t>15-1-4-045</t>
  </si>
  <si>
    <t>15-1-4-046</t>
  </si>
  <si>
    <t>15-1-4-047</t>
  </si>
  <si>
    <t>15-1-4-048</t>
  </si>
  <si>
    <t>15-1-4-049</t>
  </si>
  <si>
    <t>15-1-4-050</t>
  </si>
  <si>
    <t>15-1-4-051</t>
  </si>
  <si>
    <t>15-1-4-052</t>
  </si>
  <si>
    <t>15-1-4-053</t>
  </si>
  <si>
    <t>15-1-4-054</t>
  </si>
  <si>
    <t>15-1-4-056</t>
  </si>
  <si>
    <t>15-1-4-058</t>
  </si>
  <si>
    <t>15-1-4-059</t>
  </si>
  <si>
    <t>15-1-4-061</t>
  </si>
  <si>
    <t>15-1-4-062</t>
  </si>
  <si>
    <t>15-1-4-064</t>
  </si>
  <si>
    <t>15-1-4-065</t>
  </si>
  <si>
    <t>15-1-4-066</t>
  </si>
  <si>
    <t>15-1-4-067</t>
  </si>
  <si>
    <t>15-1-4-068</t>
  </si>
  <si>
    <t>15-1-4-070</t>
  </si>
  <si>
    <t>15-1-4-071</t>
  </si>
  <si>
    <t>15-1-4-072</t>
  </si>
  <si>
    <t>15-1-4-073</t>
  </si>
  <si>
    <t>15-1-4-074</t>
  </si>
  <si>
    <t>15-1-4-075</t>
  </si>
  <si>
    <t>15-1-4-076</t>
  </si>
  <si>
    <t>15-1-4-077</t>
  </si>
  <si>
    <t>15-1-4-078</t>
  </si>
  <si>
    <t>15-1-4-079</t>
  </si>
  <si>
    <t>15-1-4-080</t>
  </si>
  <si>
    <t>15-1-4-082</t>
  </si>
  <si>
    <t>15-1-4-084</t>
  </si>
  <si>
    <t>15-1-4-086</t>
  </si>
  <si>
    <t>15-1-4-087</t>
  </si>
  <si>
    <t>15-1-4-088</t>
  </si>
  <si>
    <t>15-1-4-089</t>
  </si>
  <si>
    <t>15-1-4-090</t>
  </si>
  <si>
    <t>15-1-4-093</t>
  </si>
  <si>
    <t>15-1-4-094</t>
  </si>
  <si>
    <t>15-1-4-095</t>
  </si>
  <si>
    <t>15-1-4-096</t>
  </si>
  <si>
    <t>15-1-4-097</t>
  </si>
  <si>
    <t>15-1-4-098</t>
  </si>
  <si>
    <t>15-1-4-099</t>
  </si>
  <si>
    <t>15-1-4-100</t>
  </si>
  <si>
    <t>15-1-4-101</t>
  </si>
  <si>
    <t>15-1-4-102</t>
  </si>
  <si>
    <t>15-1-4-105</t>
  </si>
  <si>
    <t>15-1-4-106</t>
  </si>
  <si>
    <t>15-1-4-108</t>
  </si>
  <si>
    <t>15-1-4-109</t>
  </si>
  <si>
    <t>15-1-4-110</t>
  </si>
  <si>
    <t>15-1-4-111</t>
  </si>
  <si>
    <t>15-1-4-112</t>
  </si>
  <si>
    <t>15-1-4-113</t>
  </si>
  <si>
    <t>15-1-4-114</t>
  </si>
  <si>
    <t>15-1-4-115</t>
  </si>
  <si>
    <t>15-1-4-116</t>
  </si>
  <si>
    <t>15-1-4-117</t>
  </si>
  <si>
    <t>15-1-4-118</t>
  </si>
  <si>
    <t>15-1-4-119</t>
  </si>
  <si>
    <t>15-1-4-120</t>
  </si>
  <si>
    <t>15-1-4-121</t>
  </si>
  <si>
    <t>15-1-4-122</t>
  </si>
  <si>
    <t>15-1-4-123</t>
  </si>
  <si>
    <t>15-1-4-124</t>
  </si>
  <si>
    <t>15-1-4-125</t>
  </si>
  <si>
    <t>15-1-4-126</t>
  </si>
  <si>
    <t>15-1-4-127</t>
  </si>
  <si>
    <t>15-1-5-001</t>
  </si>
  <si>
    <t>15-1-5-002</t>
  </si>
  <si>
    <t>15-1-5-003</t>
  </si>
  <si>
    <t>15-1-5-004</t>
  </si>
  <si>
    <t>15-1-5-005</t>
  </si>
  <si>
    <t>15-1-5-006</t>
  </si>
  <si>
    <t>15-1-5-007</t>
  </si>
  <si>
    <t>15-1-5-008</t>
  </si>
  <si>
    <t>15-1-5-009</t>
  </si>
  <si>
    <t>15-1-5-010</t>
  </si>
  <si>
    <t>15-1-5-012</t>
  </si>
  <si>
    <t>15-1-5-013</t>
  </si>
  <si>
    <t>15-1-5-014</t>
  </si>
  <si>
    <t>15-1-5-015</t>
  </si>
  <si>
    <t>15-1-5-016</t>
  </si>
  <si>
    <t>15-1-5-017</t>
  </si>
  <si>
    <t>15-1-5-018</t>
  </si>
  <si>
    <t>15-1-5-019</t>
  </si>
  <si>
    <t>15-1-5-020</t>
  </si>
  <si>
    <t>15-1-5-021</t>
  </si>
  <si>
    <t>15-1-5-022</t>
  </si>
  <si>
    <t>15-1-5-023</t>
  </si>
  <si>
    <t>15-1-5-024</t>
  </si>
  <si>
    <t>15-1-5-025</t>
  </si>
  <si>
    <t>15-1-5-026</t>
  </si>
  <si>
    <t>15-1-5-027</t>
  </si>
  <si>
    <t>15-1-5-028</t>
  </si>
  <si>
    <t>15-1-5-029</t>
  </si>
  <si>
    <t>15-1-5-030</t>
  </si>
  <si>
    <t>15-1-5-031</t>
  </si>
  <si>
    <t>15-1-5-032</t>
  </si>
  <si>
    <t>15-1-5-033</t>
  </si>
  <si>
    <t>15-1-5-034</t>
  </si>
  <si>
    <t>15-1-5-035</t>
  </si>
  <si>
    <t>15-1-5-036</t>
  </si>
  <si>
    <t>15-1-5-037</t>
  </si>
  <si>
    <t>15-1-5-038</t>
  </si>
  <si>
    <t>15-1-5-039</t>
  </si>
  <si>
    <t>15-1-5-040</t>
  </si>
  <si>
    <t>15-1-5-041</t>
  </si>
  <si>
    <t>15-1-5-042</t>
  </si>
  <si>
    <t>15-1-5-043</t>
  </si>
  <si>
    <t>15-1-5-044</t>
  </si>
  <si>
    <t>15-1-5-045</t>
  </si>
  <si>
    <t>15-1-5-046</t>
  </si>
  <si>
    <t>15-1-5-047</t>
  </si>
  <si>
    <t>15-1-5-048</t>
  </si>
  <si>
    <t>15-1-5-049</t>
  </si>
  <si>
    <t>15-1-5-050</t>
  </si>
  <si>
    <t>15-1-5-051</t>
  </si>
  <si>
    <t>15-1-5-052</t>
  </si>
  <si>
    <t>15-1-5-053</t>
  </si>
  <si>
    <t>15-1-5-054</t>
  </si>
  <si>
    <t>15-1-5-055</t>
  </si>
  <si>
    <t>15-1-5-056</t>
  </si>
  <si>
    <t>15-1-5-057</t>
  </si>
  <si>
    <t>15-1-5-059</t>
  </si>
  <si>
    <t>15-1-5-060</t>
  </si>
  <si>
    <t>15-1-5-061</t>
  </si>
  <si>
    <t xml:space="preserve"> 15-1-5-062</t>
  </si>
  <si>
    <t>15-1-5-063</t>
  </si>
  <si>
    <t>15-1-5-064</t>
  </si>
  <si>
    <t>15-1-5-065</t>
  </si>
  <si>
    <t>15-1-5-066</t>
  </si>
  <si>
    <t>15-1-5-067</t>
  </si>
  <si>
    <t>15-1-5-069</t>
  </si>
  <si>
    <t>15-1-5-070</t>
  </si>
  <si>
    <t>15-1-5-072</t>
  </si>
  <si>
    <t>15-1-5-073</t>
  </si>
  <si>
    <t>15-1-5-074</t>
  </si>
  <si>
    <t>15-1-5-075</t>
  </si>
  <si>
    <t>15-1-5-078</t>
  </si>
  <si>
    <t>15-1-5-079</t>
  </si>
  <si>
    <t>15-1-5-080</t>
  </si>
  <si>
    <t>15-1-5-081</t>
  </si>
  <si>
    <t>15-1-5-082</t>
  </si>
  <si>
    <t>15-1-5-083</t>
  </si>
  <si>
    <t>15-1-5-084</t>
  </si>
  <si>
    <t>15-1-5-085</t>
  </si>
  <si>
    <t>15-1-5-086</t>
  </si>
  <si>
    <t>15-1-5-087</t>
  </si>
  <si>
    <t>15-1-5-088</t>
  </si>
  <si>
    <t>15-1-5-089</t>
  </si>
  <si>
    <t>15-1-5-090</t>
  </si>
  <si>
    <t>15-1-5-091</t>
  </si>
  <si>
    <t>15-1-5-092</t>
  </si>
  <si>
    <t>15-1-5-093</t>
  </si>
  <si>
    <t>15-1-5-094</t>
  </si>
  <si>
    <t>15-1-5-095</t>
  </si>
  <si>
    <t>15-1-5-096</t>
  </si>
  <si>
    <t>15-1-5-097</t>
  </si>
  <si>
    <t>15-1-5-098</t>
  </si>
  <si>
    <t>15-1-5-099</t>
  </si>
  <si>
    <t>15-1-5-100</t>
  </si>
  <si>
    <t>15-1-5-101</t>
  </si>
  <si>
    <t>15-1-5-102</t>
  </si>
  <si>
    <t>15-1-5-103</t>
  </si>
  <si>
    <t>14-1-5-080</t>
  </si>
  <si>
    <t>15-1-6-001</t>
  </si>
  <si>
    <t>15-1-6-002</t>
  </si>
  <si>
    <t>15-1-6-003</t>
  </si>
  <si>
    <t>15-1-6-005</t>
  </si>
  <si>
    <t>15-1-6-006</t>
  </si>
  <si>
    <t>15-1-6-008</t>
  </si>
  <si>
    <t>15-1-6-010</t>
  </si>
  <si>
    <t>15-1-6-011</t>
  </si>
  <si>
    <t>15-1-6-012</t>
  </si>
  <si>
    <t>15-1-6-013</t>
  </si>
  <si>
    <t>15-1-6-015</t>
  </si>
  <si>
    <t>15-1-6-016</t>
  </si>
  <si>
    <t>15-1-6-017</t>
  </si>
  <si>
    <t>15-1-6-018</t>
  </si>
  <si>
    <t>15-1-6-020</t>
  </si>
  <si>
    <t>15-1-6-021</t>
  </si>
  <si>
    <t>15-1-6-022</t>
  </si>
  <si>
    <t>15-1-6-023</t>
  </si>
  <si>
    <t>15-1-6-027</t>
  </si>
  <si>
    <t>15-1-6-028</t>
  </si>
  <si>
    <t>15-1-6-032</t>
  </si>
  <si>
    <t>15-1-6-034</t>
  </si>
  <si>
    <t>15-1-6-040</t>
  </si>
  <si>
    <t>15-1-6-041</t>
  </si>
  <si>
    <t>15-1-6-042</t>
  </si>
  <si>
    <t>15-1-6-045</t>
  </si>
  <si>
    <t>15-1-6-046</t>
  </si>
  <si>
    <t>15-1-6-047</t>
  </si>
  <si>
    <t>15-1-6-048</t>
  </si>
  <si>
    <t>15-1-6-049</t>
  </si>
  <si>
    <t>15-1-6-051</t>
  </si>
  <si>
    <t>15-1-6-052</t>
  </si>
  <si>
    <t>15-1-6-053</t>
  </si>
  <si>
    <t>15-1-6-054</t>
  </si>
  <si>
    <t>15-1-6-055</t>
  </si>
  <si>
    <t>15-1-6-056</t>
  </si>
  <si>
    <t>15-1-6-057</t>
  </si>
  <si>
    <t>15-1-6-058</t>
  </si>
  <si>
    <t>15-1-6-059</t>
  </si>
  <si>
    <t>15-1-6-060</t>
  </si>
  <si>
    <t>15-1-6-061</t>
  </si>
  <si>
    <t>15-1-6-062</t>
  </si>
  <si>
    <t>15-1-6-063</t>
  </si>
  <si>
    <t>15-1-6-064</t>
  </si>
  <si>
    <t>15-1-6-065</t>
  </si>
  <si>
    <t>15-1-6-066</t>
  </si>
  <si>
    <t>15-1-6-067</t>
  </si>
  <si>
    <t>15-1-6-068</t>
  </si>
  <si>
    <t>15-1-6-069</t>
  </si>
  <si>
    <t>15-1-6-070</t>
  </si>
  <si>
    <t>15-1-6-071</t>
  </si>
  <si>
    <t>15-1-6-072</t>
  </si>
  <si>
    <t>14-1-6-056</t>
  </si>
  <si>
    <t xml:space="preserve">Open Elective-I :- CE-1431 : CAD in Engineering; ME-1472: Project Management </t>
  </si>
  <si>
    <t xml:space="preserve">Open Elective-I :- EE-1471: Soft Computing Techniques &amp; Applications ; EE-1477: Control Systems Design ; EE-1473: Neural Networks &amp; Fuzzy Logic ; </t>
  </si>
  <si>
    <t>Open Elective-I :- EC-1471: Neural Networks &amp; Fuzzy Logic ; EC-1473: MEMS ; EI-1476: Special Topics on Communication and Signal</t>
  </si>
  <si>
    <t xml:space="preserve">Open Elective-I :- CS-1471: Neural network;  EC-1471: Neural Networks &amp; Fuzzy Logic </t>
  </si>
  <si>
    <t>Open Elective-I :- EI-1474: Modern Analytical Instruments; EE-1471: Soft Computing Techniques &amp; Applications; EC-1471: Neural Networks &amp; Fuzzy Logic ; EC-1473: MEMS; CS-1471: Neural network</t>
  </si>
  <si>
    <t>ELECTIVE-I</t>
  </si>
  <si>
    <t>ELECTIVE-II</t>
  </si>
  <si>
    <t>OPEN ELECTIVE</t>
  </si>
  <si>
    <t>OCF</t>
  </si>
  <si>
    <t xml:space="preserve">   RS&amp;GIS</t>
  </si>
  <si>
    <t xml:space="preserve">    CADE</t>
  </si>
  <si>
    <t>AOG</t>
  </si>
  <si>
    <t>PM</t>
  </si>
  <si>
    <t xml:space="preserve">      ASA</t>
  </si>
  <si>
    <t>FOID</t>
  </si>
  <si>
    <t>ICE</t>
  </si>
  <si>
    <t>REFRIGERATION</t>
  </si>
  <si>
    <t>FEM</t>
  </si>
  <si>
    <t>AFM</t>
  </si>
  <si>
    <t>POC</t>
  </si>
  <si>
    <t>ASM</t>
  </si>
  <si>
    <t>OC</t>
  </si>
  <si>
    <t>DIPA</t>
  </si>
  <si>
    <t>NNFL</t>
  </si>
  <si>
    <t>SG</t>
  </si>
  <si>
    <t>APED</t>
  </si>
  <si>
    <t>SCTA</t>
  </si>
  <si>
    <t>IA</t>
  </si>
  <si>
    <t>CAPS</t>
  </si>
  <si>
    <t>CSD</t>
  </si>
  <si>
    <t>DIP</t>
  </si>
  <si>
    <t>SAWC</t>
  </si>
  <si>
    <t>STCSP</t>
  </si>
  <si>
    <t>SC</t>
  </si>
  <si>
    <t>ITCC</t>
  </si>
  <si>
    <t>AVLSID</t>
  </si>
  <si>
    <t>MEMS</t>
  </si>
  <si>
    <t>NN</t>
  </si>
  <si>
    <t>Elective-I</t>
  </si>
  <si>
    <t>Elective-II</t>
  </si>
  <si>
    <t>Open Elective</t>
  </si>
  <si>
    <t>VLSID</t>
  </si>
  <si>
    <t>CG</t>
  </si>
  <si>
    <t>DM</t>
  </si>
  <si>
    <t>MAN</t>
  </si>
  <si>
    <t>NLP</t>
  </si>
  <si>
    <t>DS</t>
  </si>
  <si>
    <t>MEMS &amp; NT</t>
  </si>
  <si>
    <t>PC-BI</t>
  </si>
  <si>
    <t>MAI</t>
  </si>
  <si>
    <t>L&amp;DCS</t>
  </si>
  <si>
    <t>WC</t>
  </si>
  <si>
    <t>CODE ELECTIVE-I</t>
  </si>
  <si>
    <t>CODE ELECTIVE-II</t>
  </si>
  <si>
    <t>CODE OPEN ELECTIVE</t>
  </si>
  <si>
    <t>CE-1421</t>
  </si>
  <si>
    <t>CE-1411</t>
  </si>
  <si>
    <t>CE-1422</t>
  </si>
  <si>
    <t>CE-1423</t>
  </si>
  <si>
    <t>CE-1431</t>
  </si>
  <si>
    <t>ME-1472</t>
  </si>
  <si>
    <t>ME-1471</t>
  </si>
  <si>
    <t>ME-1421</t>
  </si>
  <si>
    <t>ME-1422</t>
  </si>
  <si>
    <t>ME-1423</t>
  </si>
  <si>
    <t>ME-1424</t>
  </si>
  <si>
    <t>ME-1431</t>
  </si>
  <si>
    <t>ME-1437</t>
  </si>
  <si>
    <t>EE-1428</t>
  </si>
  <si>
    <t>EE-512</t>
  </si>
  <si>
    <t>EE-502</t>
  </si>
  <si>
    <t>EE-1431</t>
  </si>
  <si>
    <t>EE-1434</t>
  </si>
  <si>
    <t>EEC-503</t>
  </si>
  <si>
    <t>EE-1471</t>
  </si>
  <si>
    <t>EE-1473</t>
  </si>
  <si>
    <t>EE-1477</t>
  </si>
  <si>
    <t>EC-1423</t>
  </si>
  <si>
    <t>EC-1424</t>
  </si>
  <si>
    <t>EC-1425</t>
  </si>
  <si>
    <t>EC-1432</t>
  </si>
  <si>
    <t>EC-1437</t>
  </si>
  <si>
    <t>EC-1471</t>
  </si>
  <si>
    <t>EC-1473</t>
  </si>
  <si>
    <t>EC-1476</t>
  </si>
  <si>
    <t>CS-1471</t>
  </si>
  <si>
    <t>CODE Elective-I</t>
  </si>
  <si>
    <t>CODE Elective-II</t>
  </si>
  <si>
    <t>CODE Open Elective</t>
  </si>
  <si>
    <t>EI-1421</t>
  </si>
  <si>
    <t>EI-1425</t>
  </si>
  <si>
    <t>EI-1433</t>
  </si>
  <si>
    <t>EI-1437</t>
  </si>
  <si>
    <t>EI-1474</t>
  </si>
  <si>
    <t>CS-1421</t>
  </si>
  <si>
    <t>CS-1424</t>
  </si>
  <si>
    <t>CS-1422</t>
  </si>
  <si>
    <t>CS-1431</t>
  </si>
  <si>
    <t>CS-1436</t>
  </si>
  <si>
    <t>CS-1435</t>
  </si>
  <si>
    <t>CS-1434</t>
  </si>
  <si>
    <t>Samujjal Aich</t>
  </si>
  <si>
    <t>Achyut Kumar Borah</t>
  </si>
  <si>
    <t>Monish  Goswami</t>
  </si>
  <si>
    <t>Priyanuj  Misra</t>
  </si>
  <si>
    <t>Diixita Gulgulia</t>
  </si>
  <si>
    <t>Dhanjit Baishya</t>
  </si>
  <si>
    <t>Deep Das</t>
  </si>
  <si>
    <t>Nilankar Das</t>
  </si>
  <si>
    <t>Manash Jyoti Das Choudhary</t>
  </si>
  <si>
    <t>Rahul Raut</t>
  </si>
  <si>
    <t>Bijeta Bhowal</t>
  </si>
  <si>
    <t>Kulojit Boro</t>
  </si>
  <si>
    <t>Upasana Nath</t>
  </si>
  <si>
    <t>Shubham Sen</t>
  </si>
  <si>
    <t>Saurabh Kumar Singh</t>
  </si>
  <si>
    <t>Moni Kongkon Bhuyan</t>
  </si>
  <si>
    <t>Rahul Baruah</t>
  </si>
  <si>
    <t>Shankar Dev Gour</t>
  </si>
  <si>
    <t>Riya Hazarika</t>
  </si>
  <si>
    <t>Subhashish Chamua</t>
  </si>
  <si>
    <t>Utsa Choudhury</t>
  </si>
  <si>
    <t>Md Nayan Ahmed</t>
  </si>
  <si>
    <t>Mrinmoy Jyoti Sarma</t>
  </si>
  <si>
    <t>Ankan Kishore Pathak</t>
  </si>
  <si>
    <t>Shivam Singh</t>
  </si>
  <si>
    <t>Surajit Neog</t>
  </si>
  <si>
    <t>Silpi Sikha Saikia</t>
  </si>
  <si>
    <t>Abu Mehtab Hussain</t>
  </si>
  <si>
    <t>Nilpaban Nath</t>
  </si>
  <si>
    <t>Mausom Kalita</t>
  </si>
  <si>
    <t>Earjina Ahmed</t>
  </si>
  <si>
    <t>Vicky Kumar</t>
  </si>
  <si>
    <t>Nabajit Pait</t>
  </si>
  <si>
    <t>Souravjyoti Deuri</t>
  </si>
  <si>
    <t>Panchali Baishya</t>
  </si>
  <si>
    <t>Lalremruata</t>
  </si>
  <si>
    <t>Mridupawan Deka</t>
  </si>
  <si>
    <t>Anshuman Roy</t>
  </si>
  <si>
    <t>Abhijeet Kumar</t>
  </si>
  <si>
    <t>Eeshan Dutta</t>
  </si>
  <si>
    <t>Vikas Kumar</t>
  </si>
  <si>
    <t>Bishal Nath</t>
  </si>
  <si>
    <t>Sushobhita Sarkar</t>
  </si>
  <si>
    <t>Manash Jyoti Kalita</t>
  </si>
  <si>
    <t>Mohobub Hussain Barbhuiya</t>
  </si>
  <si>
    <t>Manab Sonowal</t>
  </si>
  <si>
    <t>Pranjal Das</t>
  </si>
  <si>
    <t>Nabajit Baishya</t>
  </si>
  <si>
    <t>Bedanta Kalita</t>
  </si>
  <si>
    <t>Dipujjal Das</t>
  </si>
  <si>
    <t>Surya Pratap Vishwakarma</t>
  </si>
  <si>
    <t>Manish Kumar</t>
  </si>
  <si>
    <t>Bishal Nahata</t>
  </si>
  <si>
    <t>Nivedita Das</t>
  </si>
  <si>
    <t>Mirza Kawsar Ahmed</t>
  </si>
  <si>
    <t>Anurag Gohain</t>
  </si>
  <si>
    <t>Antaranga Talukdar</t>
  </si>
  <si>
    <t>Rahul Raushan</t>
  </si>
  <si>
    <t>Subham Sinha</t>
  </si>
  <si>
    <t>Alok Kumar</t>
  </si>
  <si>
    <t>Vishal Kumar</t>
  </si>
  <si>
    <t>Madhav Kumar</t>
  </si>
  <si>
    <t>Lalu Kumar Roy</t>
  </si>
  <si>
    <t>Vinay Chauhan</t>
  </si>
  <si>
    <t>Rajesh Kumar Chaudhary</t>
  </si>
  <si>
    <t>Debojit Barman</t>
  </si>
  <si>
    <t>Vivek Shukla</t>
  </si>
  <si>
    <t>Divakar Kumar Kushwaha</t>
  </si>
  <si>
    <t>Ravi Ranjan</t>
  </si>
  <si>
    <t>Neha Kumari</t>
  </si>
  <si>
    <t>Akash Mehara</t>
  </si>
  <si>
    <t>Taranga Deka</t>
  </si>
  <si>
    <t>Jay Poddar</t>
  </si>
  <si>
    <t>Adarsh Pratap Singh</t>
  </si>
  <si>
    <t>Rohit Ranjan Kumar</t>
  </si>
  <si>
    <t>Arunodaya Mishra</t>
  </si>
  <si>
    <t>Tejpal Singh</t>
  </si>
  <si>
    <t>Krishna Kant Singhal</t>
  </si>
  <si>
    <t>Prashant Awasthi</t>
  </si>
  <si>
    <t>Heramb Pandey</t>
  </si>
  <si>
    <t>Abhishek Jaisal</t>
  </si>
  <si>
    <t>Uday Singh Meena</t>
  </si>
  <si>
    <t>Puspendra Meena</t>
  </si>
  <si>
    <t>Abhishek Kumar</t>
  </si>
  <si>
    <t>Purusottam Kumar</t>
  </si>
  <si>
    <t>Shivam</t>
  </si>
  <si>
    <t>Arun Kumar Sardar</t>
  </si>
  <si>
    <t>Bhumireddy Manikanta Sai Venkata Akhil</t>
  </si>
  <si>
    <t>Aishwarya Bammidi</t>
  </si>
  <si>
    <t>R N Millionstar</t>
  </si>
  <si>
    <t>Digvijai Jaisawal</t>
  </si>
  <si>
    <t>Manish</t>
  </si>
  <si>
    <t>Ashok Kumar</t>
  </si>
  <si>
    <t>Saket Ranjan</t>
  </si>
  <si>
    <t>Liza Garga</t>
  </si>
  <si>
    <t>Ranvijay Kumar</t>
  </si>
  <si>
    <t>Prajjwal Shukla</t>
  </si>
  <si>
    <t>Pappu Kumar Ranjan</t>
  </si>
  <si>
    <t>Aditya Mishra</t>
  </si>
  <si>
    <t>Pappu Kumar</t>
  </si>
  <si>
    <t>Kumar Rajhansh</t>
  </si>
  <si>
    <t>Binay Kumar</t>
  </si>
  <si>
    <t>Ajit Kumar</t>
  </si>
  <si>
    <t>Shivanand Chaurasia</t>
  </si>
  <si>
    <t>Rajesh Kumar Meena</t>
  </si>
  <si>
    <t>Sudhir Kumar Sah</t>
  </si>
  <si>
    <t>Godala Pavan Kumar Reddy</t>
  </si>
  <si>
    <t>Rajeev Ranjan</t>
  </si>
  <si>
    <t>Nidarshana Neelam</t>
  </si>
  <si>
    <t>Ashraful Islam</t>
  </si>
  <si>
    <t>Arnab Boruah</t>
  </si>
  <si>
    <t>Satajit Bhattacharjee</t>
  </si>
  <si>
    <t>Hirakjyoti Deka</t>
  </si>
  <si>
    <t>Kiran Sarkar</t>
  </si>
  <si>
    <t>Bishal Chakraborty</t>
  </si>
  <si>
    <t>Dulu Prasad Das</t>
  </si>
  <si>
    <t>Akash Jyoti Saikia</t>
  </si>
  <si>
    <t>Gaurav Kashyap</t>
  </si>
  <si>
    <t>Debopriyo  Roy</t>
  </si>
  <si>
    <t>Prittish Sutradhar</t>
  </si>
  <si>
    <t>Parijat Choudhury</t>
  </si>
  <si>
    <t>Madhurjya Keot</t>
  </si>
  <si>
    <t>Pinkal Patar</t>
  </si>
  <si>
    <t>Sourav Majumdar</t>
  </si>
  <si>
    <t>Manabendra Das</t>
  </si>
  <si>
    <t>Rahul Kumar Roy</t>
  </si>
  <si>
    <t>Chaitanya Chandolia</t>
  </si>
  <si>
    <t>Sushmita Basumatary</t>
  </si>
  <si>
    <t>Shekhar Jyoti Nath</t>
  </si>
  <si>
    <t>Nilim Kumar Konwar</t>
  </si>
  <si>
    <t>Purushuttam Gogoi</t>
  </si>
  <si>
    <t>Reetik Tripathy</t>
  </si>
  <si>
    <t>Pradyumna</t>
  </si>
  <si>
    <t>Dipjyoti Mazumder</t>
  </si>
  <si>
    <t>Nur Mahammad Khandakar</t>
  </si>
  <si>
    <t>Indraneel Das</t>
  </si>
  <si>
    <t>Arunabh Chetia</t>
  </si>
  <si>
    <t>Manash Gogoi</t>
  </si>
  <si>
    <t>Ashish Meena</t>
  </si>
  <si>
    <t>Duhita Choudhury</t>
  </si>
  <si>
    <t>Manas Pratim Goutam</t>
  </si>
  <si>
    <t>Bikram Jyoti Bora</t>
  </si>
  <si>
    <t>Bijit Kumar Sarkar</t>
  </si>
  <si>
    <t>Dhirendra Kumar</t>
  </si>
  <si>
    <t>Prangan Bhattacharyya</t>
  </si>
  <si>
    <t>Raj Das</t>
  </si>
  <si>
    <t>Rajnandan Borthakur</t>
  </si>
  <si>
    <t>Hrishikesh Boruah</t>
  </si>
  <si>
    <t>Suraj Hazarika</t>
  </si>
  <si>
    <t>Bhargav Deka</t>
  </si>
  <si>
    <t>Swarup Raj Banik</t>
  </si>
  <si>
    <t>Subhajit Kar</t>
  </si>
  <si>
    <t>Tanay Lohia</t>
  </si>
  <si>
    <t>Basanta Das</t>
  </si>
  <si>
    <t>Sanjay Kumar Das</t>
  </si>
  <si>
    <t>Dikam Deka</t>
  </si>
  <si>
    <t>Amey Naik</t>
  </si>
  <si>
    <t>Mukta Basumatary</t>
  </si>
  <si>
    <t>Dishant Deka</t>
  </si>
  <si>
    <t>Sasanka Sekhar Saikia</t>
  </si>
  <si>
    <t>Kumar Sree Sai Siddharth Lolla</t>
  </si>
  <si>
    <t>Panchajainya Gogoi</t>
  </si>
  <si>
    <t>Debasish Borah</t>
  </si>
  <si>
    <t>Debendu Singha</t>
  </si>
  <si>
    <t>Himangshu Das</t>
  </si>
  <si>
    <t>Chanchal Gupta</t>
  </si>
  <si>
    <t>Omprakash Kumar</t>
  </si>
  <si>
    <t>Pogiri Venkata Sai Sasidhar</t>
  </si>
  <si>
    <t>Rohan Jangir</t>
  </si>
  <si>
    <t>Kabir Baruah</t>
  </si>
  <si>
    <t>Pratyush Hazarika</t>
  </si>
  <si>
    <t>Karanjeet Gohain</t>
  </si>
  <si>
    <t>Soumir Jyoti Duarah</t>
  </si>
  <si>
    <t>Maruboena  Dayakar</t>
  </si>
  <si>
    <t>Himanshu Jagarwad</t>
  </si>
  <si>
    <t>Pradhan Rajkishor Anil</t>
  </si>
  <si>
    <t>Tanmita Das</t>
  </si>
  <si>
    <t>Siddhant Mohapatra</t>
  </si>
  <si>
    <t>Brajesh Meena</t>
  </si>
  <si>
    <t>Pranjal Kumar Maddheshia</t>
  </si>
  <si>
    <t>Alphonse Daimari</t>
  </si>
  <si>
    <t>Gudavalli Mukesh Gowd</t>
  </si>
  <si>
    <t>Jishnu Jyoti Bordoloi</t>
  </si>
  <si>
    <t>Syed Bubul Ahmed</t>
  </si>
  <si>
    <t>Kuldeep Kumar</t>
  </si>
  <si>
    <t>Md Saad Alam</t>
  </si>
  <si>
    <t>Niraj Kumar</t>
  </si>
  <si>
    <t>Ritu Raj</t>
  </si>
  <si>
    <t>Anmol Agarwal</t>
  </si>
  <si>
    <t>Shahid Ahmed</t>
  </si>
  <si>
    <t>Mousam Kalita</t>
  </si>
  <si>
    <t>Sumit Kumar</t>
  </si>
  <si>
    <t>Ujjwal Kumar</t>
  </si>
  <si>
    <t>Sandeep Singh</t>
  </si>
  <si>
    <t>Rounak</t>
  </si>
  <si>
    <t>Rahul Ross Susal</t>
  </si>
  <si>
    <t>Ashish Kumar Baidya</t>
  </si>
  <si>
    <t>Rahul Kumar</t>
  </si>
  <si>
    <t>Aman Patel</t>
  </si>
  <si>
    <t>Mitesh Agrawal</t>
  </si>
  <si>
    <t>Chinmoy Samal</t>
  </si>
  <si>
    <t>Dayanand</t>
  </si>
  <si>
    <t>Anshul Verma</t>
  </si>
  <si>
    <t>Jitumoni Choudhury</t>
  </si>
  <si>
    <t>Amit Kumar</t>
  </si>
  <si>
    <t>Pawan Kumar Singh</t>
  </si>
  <si>
    <t>Chandan Kumar Yadav</t>
  </si>
  <si>
    <t>Himanshu Agrawal</t>
  </si>
  <si>
    <t>Hemant Vijay Sonawane</t>
  </si>
  <si>
    <t>Md. Salman Hussain</t>
  </si>
  <si>
    <t>Aman Bharti</t>
  </si>
  <si>
    <t>Rokkam Kailash Nadh</t>
  </si>
  <si>
    <t>Piyush  Kumar</t>
  </si>
  <si>
    <t>Ambuj Singh</t>
  </si>
  <si>
    <t>Saptomi Baruah</t>
  </si>
  <si>
    <t>Prannoy Vikash Chandra</t>
  </si>
  <si>
    <t>Neeraj Prasad Rizal</t>
  </si>
  <si>
    <t>Shubham Bagri</t>
  </si>
  <si>
    <t>Sabyasachi Das</t>
  </si>
  <si>
    <t>Abhijit Kar</t>
  </si>
  <si>
    <t>Suman Rajkumar</t>
  </si>
  <si>
    <t>Saurabh Jyoti Debnath</t>
  </si>
  <si>
    <t>Trinayan Kaushik Borah</t>
  </si>
  <si>
    <t>Ritwick Kumar Das</t>
  </si>
  <si>
    <t>Garga Sen</t>
  </si>
  <si>
    <t>Biswaraj Das</t>
  </si>
  <si>
    <t>Sahid Injamul Hussain</t>
  </si>
  <si>
    <t>Saibatapa Sen</t>
  </si>
  <si>
    <t>Anupam Bharti</t>
  </si>
  <si>
    <t>Ranjoy Dutta</t>
  </si>
  <si>
    <t>Nilutpal Gogoi</t>
  </si>
  <si>
    <t>Nayanjyoti Chungkrang</t>
  </si>
  <si>
    <t>Jepulina Borah</t>
  </si>
  <si>
    <t>Anup Karmakar</t>
  </si>
  <si>
    <t>Hifjur Rahman</t>
  </si>
  <si>
    <t>Dharitri Gogoi</t>
  </si>
  <si>
    <t>Ashim Kumar Goswami</t>
  </si>
  <si>
    <t>Abinash Dutta</t>
  </si>
  <si>
    <t>Lohit Agarwalla</t>
  </si>
  <si>
    <t>Sanjay Basumatary</t>
  </si>
  <si>
    <t>Himanshu Raj</t>
  </si>
  <si>
    <t>Amrjyoti Deka</t>
  </si>
  <si>
    <t>Jyotirmoy Das</t>
  </si>
  <si>
    <t>Abhishek Bora</t>
  </si>
  <si>
    <t>Raja Kumar</t>
  </si>
  <si>
    <t>Puja Gogoi</t>
  </si>
  <si>
    <t>Nihal Pegu</t>
  </si>
  <si>
    <t>Jyoti Raj Mahanta</t>
  </si>
  <si>
    <t>Abhishek Chatterjee</t>
  </si>
  <si>
    <t>Kalpajyoti Biswas</t>
  </si>
  <si>
    <t>Sagarika Rakshit</t>
  </si>
  <si>
    <t>Mustaf Uddin Ahmed</t>
  </si>
  <si>
    <t>Rubina Khan</t>
  </si>
  <si>
    <t>Raginee Das</t>
  </si>
  <si>
    <t>Megha Sharma</t>
  </si>
  <si>
    <t>Prarthana Hazarika</t>
  </si>
  <si>
    <t>Kundan Kumar</t>
  </si>
  <si>
    <t>Rishov Krishna Baruah</t>
  </si>
  <si>
    <t>Chiranjeet Das</t>
  </si>
  <si>
    <t>Naina Sengyung</t>
  </si>
  <si>
    <t>Joydev Barman</t>
  </si>
  <si>
    <t>Bhaskar Jyoti Rajkhowa</t>
  </si>
  <si>
    <t>Dipankar Barman</t>
  </si>
  <si>
    <t>Pankaj Jyoti Das</t>
  </si>
  <si>
    <t>Anish Paul</t>
  </si>
  <si>
    <t>Kaustave Moni Borah</t>
  </si>
  <si>
    <t>Pallab Bor Gohain</t>
  </si>
  <si>
    <t>Sheikh Mehtab Hasan</t>
  </si>
  <si>
    <t>Bhawana Sharma</t>
  </si>
  <si>
    <t>Harshajit Roy</t>
  </si>
  <si>
    <t>Taddi Tirumaleswara Sai</t>
  </si>
  <si>
    <t>Nandini Sharma</t>
  </si>
  <si>
    <t>Roshan Singhi</t>
  </si>
  <si>
    <t>Madhurjya Borgohain</t>
  </si>
  <si>
    <t>Abhijit Das</t>
  </si>
  <si>
    <t>Praveen Prashant</t>
  </si>
  <si>
    <t>G.Ravi Rao</t>
  </si>
  <si>
    <t>Ujjwal Kumar Pathak</t>
  </si>
  <si>
    <t>Swapnanil Das</t>
  </si>
  <si>
    <t>Manuj Hazarika</t>
  </si>
  <si>
    <t>Indra Kumar Meena</t>
  </si>
  <si>
    <t>Abhay Garg</t>
  </si>
  <si>
    <t>Saurav Kumar</t>
  </si>
  <si>
    <t>Amrit Kumar</t>
  </si>
  <si>
    <t>Shubham Mishra</t>
  </si>
  <si>
    <t>Yogesh Gangwar</t>
  </si>
  <si>
    <t>Purnima Verma</t>
  </si>
  <si>
    <t>Manas Dev Singh</t>
  </si>
  <si>
    <t>Debagni Upadhyaya</t>
  </si>
  <si>
    <t>Rohit Prajapati</t>
  </si>
  <si>
    <t>Parmeshwar Singh</t>
  </si>
  <si>
    <t>Rohit Kumar</t>
  </si>
  <si>
    <t>Pinninti Naidu</t>
  </si>
  <si>
    <t>Mude Mahesh Kumar Naik</t>
  </si>
  <si>
    <t>Pallabi Barman</t>
  </si>
  <si>
    <t>Anand Kumar</t>
  </si>
  <si>
    <t>Jayashri Saloi</t>
  </si>
  <si>
    <t>Rachna Kumari Bohra</t>
  </si>
  <si>
    <t>Pankaj Mehra</t>
  </si>
  <si>
    <t>Shekhar Kumar</t>
  </si>
  <si>
    <t>Jyotirmaya Mahapatra</t>
  </si>
  <si>
    <t>Prashant Priya</t>
  </si>
  <si>
    <t>Vegi Trinadh Prasad</t>
  </si>
  <si>
    <t>Rajnesh Singh</t>
  </si>
  <si>
    <t>Zeeshan Athar</t>
  </si>
  <si>
    <t>Anisha Kumari</t>
  </si>
  <si>
    <t>Yashomitra Rath</t>
  </si>
  <si>
    <t>Om Prakash</t>
  </si>
  <si>
    <t>Saurav Verma</t>
  </si>
  <si>
    <t>Jay Prakash Yadav</t>
  </si>
  <si>
    <t>Murari Kumar</t>
  </si>
  <si>
    <t>Kushal Arya</t>
  </si>
  <si>
    <t>Joydeep Paul</t>
  </si>
  <si>
    <t>Vishwajeet Yadav</t>
  </si>
  <si>
    <t>Akash Jain</t>
  </si>
  <si>
    <t>Praveen Bhaskar</t>
  </si>
  <si>
    <t>Sunil Kumar</t>
  </si>
  <si>
    <t>Abhishek Pal</t>
  </si>
  <si>
    <t>Vineet Vaibhav</t>
  </si>
  <si>
    <t>Ijaz Ahmed</t>
  </si>
  <si>
    <t>Beauty Kumari</t>
  </si>
  <si>
    <t>Bhavishya Kumar</t>
  </si>
  <si>
    <t>Prashant Kumar</t>
  </si>
  <si>
    <t>Suman Kumar</t>
  </si>
  <si>
    <t xml:space="preserve">Amzad Amin Rahul </t>
  </si>
  <si>
    <t xml:space="preserve">Somesh Kumar Gupta </t>
  </si>
  <si>
    <t>Bhaskar Ganguli</t>
  </si>
  <si>
    <t>Sananda Nath</t>
  </si>
  <si>
    <t>Anurag Dasgupta</t>
  </si>
  <si>
    <t>Shah Alam Mazumder</t>
  </si>
  <si>
    <t>Ratnadeep Das</t>
  </si>
  <si>
    <t>Amitabha Deb</t>
  </si>
  <si>
    <t>Murchana Phukan</t>
  </si>
  <si>
    <t>Monseej Purkayastha</t>
  </si>
  <si>
    <t>Nayan Jyoti Deka</t>
  </si>
  <si>
    <t>Ratnadeep Sen</t>
  </si>
  <si>
    <t>Nirupam Das</t>
  </si>
  <si>
    <t>Anirban Roy</t>
  </si>
  <si>
    <t>Arnab Jyoti Thakuria</t>
  </si>
  <si>
    <t>Firdous Nasreen</t>
  </si>
  <si>
    <t>Samarjit Ramchiary</t>
  </si>
  <si>
    <t>Debaratna Nath</t>
  </si>
  <si>
    <t>Mayukh Paul</t>
  </si>
  <si>
    <t>Kunal Sarkar</t>
  </si>
  <si>
    <t>Dhanshree Maroti</t>
  </si>
  <si>
    <t>Ujjayini Chakravarty</t>
  </si>
  <si>
    <t xml:space="preserve">Hiren Tayung </t>
  </si>
  <si>
    <t>Richa Neog</t>
  </si>
  <si>
    <t>Bedanta Bikash Nath</t>
  </si>
  <si>
    <t>Ridhi Lahon</t>
  </si>
  <si>
    <t>Ekansh Goyal</t>
  </si>
  <si>
    <t>Aakankshya Das</t>
  </si>
  <si>
    <t>Bipul Nath</t>
  </si>
  <si>
    <t>Partha Pratim Goswami</t>
  </si>
  <si>
    <t>Bikash Nath</t>
  </si>
  <si>
    <t>Ajay Singh</t>
  </si>
  <si>
    <t>Khyati Chandra</t>
  </si>
  <si>
    <t>Pranay Jain</t>
  </si>
  <si>
    <t>Amlan Jyoti Dutta</t>
  </si>
  <si>
    <t>Versha Verma</t>
  </si>
  <si>
    <t>Raghav Sharma</t>
  </si>
  <si>
    <t>Abinash Das</t>
  </si>
  <si>
    <t>Khanjan Choudhury</t>
  </si>
  <si>
    <t>Monoj Kumar Nandy</t>
  </si>
  <si>
    <t>Nitu Mani Rajbongshi</t>
  </si>
  <si>
    <t>Binoy Oli</t>
  </si>
  <si>
    <t>Hirak Jyoti Dutta</t>
  </si>
  <si>
    <t>Rizwan Ahmed</t>
  </si>
  <si>
    <t>Subhankur Chakrabarty</t>
  </si>
  <si>
    <t>Shashank Kumar</t>
  </si>
  <si>
    <t>Shaik Shahrukh Sohail</t>
  </si>
  <si>
    <t>Bhargav Doley</t>
  </si>
  <si>
    <t>Kaustavmoni Nath</t>
  </si>
  <si>
    <t>Ayush Prakash</t>
  </si>
  <si>
    <t>Ritik Singh</t>
  </si>
  <si>
    <t>Shubhajyoti Sengupta</t>
  </si>
  <si>
    <t>Mannam Sujith Sampath</t>
  </si>
  <si>
    <t>Anmun Chetry</t>
  </si>
  <si>
    <t>Mah Bubul Islam</t>
  </si>
  <si>
    <t>Dibos Dey</t>
  </si>
  <si>
    <t>Nallabothula Stevenson</t>
  </si>
  <si>
    <t>Akshayarka Alammyan Deka</t>
  </si>
  <si>
    <t>Prabal Sarma</t>
  </si>
  <si>
    <t>Sourav Das</t>
  </si>
  <si>
    <t>Sabir Hussain</t>
  </si>
  <si>
    <t>Victor Das</t>
  </si>
  <si>
    <t>Ratul Pegu</t>
  </si>
  <si>
    <t>Mohammed Muskaan Suhana</t>
  </si>
  <si>
    <t>Anjon Roy</t>
  </si>
  <si>
    <t>Neelkamal Semwal</t>
  </si>
  <si>
    <t>Abhishek Katheriya</t>
  </si>
  <si>
    <t>Tarun Kumar Das</t>
  </si>
  <si>
    <t>Debojit Roy</t>
  </si>
  <si>
    <t>Kumar Saurav</t>
  </si>
  <si>
    <t>Subham Tulshan</t>
  </si>
  <si>
    <t>Shashwat Mishra</t>
  </si>
  <si>
    <t>Sibani Deka</t>
  </si>
  <si>
    <t>Abhishek Rathaur</t>
  </si>
  <si>
    <t>Viveka Kumar</t>
  </si>
  <si>
    <t>Aishwarya Dubey</t>
  </si>
  <si>
    <t>Amisha Goyal</t>
  </si>
  <si>
    <t>Donka Ramesh</t>
  </si>
  <si>
    <t>Guguloth Sandeep Nayak</t>
  </si>
  <si>
    <t>Kocherla Ashok Kumar</t>
  </si>
  <si>
    <t>Kishan Dewri</t>
  </si>
  <si>
    <t>K.Pavani</t>
  </si>
  <si>
    <t>Omprakash Arya</t>
  </si>
  <si>
    <t>Maturi Surya Manoj</t>
  </si>
  <si>
    <t>Solleti Hanuman Reddy</t>
  </si>
  <si>
    <t>Ramnivas Meena</t>
  </si>
  <si>
    <t>Tejash Prakash</t>
  </si>
  <si>
    <t>Sonu Kumar Chaupal</t>
  </si>
  <si>
    <t>Desula Uma Maheswara Rao</t>
  </si>
  <si>
    <t>Pramod Singh Yadav</t>
  </si>
  <si>
    <t>Kodirekka Sujith Kumar</t>
  </si>
  <si>
    <t xml:space="preserve">Kantubhukta Rahul </t>
  </si>
  <si>
    <t>Gandla Rohith</t>
  </si>
  <si>
    <t>Kadiyala Ravindra</t>
  </si>
  <si>
    <t xml:space="preserve">Sajal Gupta </t>
  </si>
  <si>
    <t>Rakshith A</t>
  </si>
  <si>
    <t xml:space="preserve">Vaddi Naga Sri Devi </t>
  </si>
  <si>
    <t>Pranjal Sharma</t>
  </si>
  <si>
    <t>Rashmi Datta</t>
  </si>
  <si>
    <t>Tamanampudi Krishna Manohar Reddy</t>
  </si>
  <si>
    <t>Eluri Bhanu Prakash</t>
  </si>
  <si>
    <t>Dowluri Shyam</t>
  </si>
  <si>
    <t>Kamal Kant Gautam</t>
  </si>
  <si>
    <t>Gajendra Kumar Paswan</t>
  </si>
  <si>
    <t>Laghumavarapu J V Anantha Tulasi Ram</t>
  </si>
  <si>
    <t>Arya Anshy</t>
  </si>
  <si>
    <t>Divyanshu Verma</t>
  </si>
  <si>
    <t>Amrit Priydarshi</t>
  </si>
  <si>
    <t>Shivam Tiwari</t>
  </si>
  <si>
    <t>Penchala Preethi</t>
  </si>
  <si>
    <t>Ayush Pandey</t>
  </si>
  <si>
    <t>Akshita Gadhi Raju</t>
  </si>
  <si>
    <t xml:space="preserve">Shilpa Kumari </t>
  </si>
  <si>
    <r>
      <t xml:space="preserve">Dahatonde Akshay </t>
    </r>
    <r>
      <rPr>
        <sz val="18"/>
        <rFont val="Bookman Old Style"/>
        <family val="1"/>
      </rPr>
      <t>Vishwas</t>
    </r>
  </si>
  <si>
    <t>Sutanay Bhattacharjee</t>
  </si>
  <si>
    <t>Rahul Kumar Rai</t>
  </si>
  <si>
    <t>Nishank Das</t>
  </si>
  <si>
    <t>Anuvesh Kumar</t>
  </si>
  <si>
    <t>Tania Sarkar</t>
  </si>
  <si>
    <t>Ashwin Bansal</t>
  </si>
  <si>
    <t>Sagar Rakshit</t>
  </si>
  <si>
    <t>Debarshi Choudhury</t>
  </si>
  <si>
    <t>Dhiman Sarma</t>
  </si>
  <si>
    <t>Asha Rani Gogoi</t>
  </si>
  <si>
    <t>Gaurima Das</t>
  </si>
  <si>
    <t>Rohit Upadhya</t>
  </si>
  <si>
    <t>Bhaskar Mondal</t>
  </si>
  <si>
    <t>Gummadi Haripriya</t>
  </si>
  <si>
    <t>Puberun Boruah</t>
  </si>
  <si>
    <t>Beauty Kumari Sahu</t>
  </si>
  <si>
    <t>Mrinmoy Brahma</t>
  </si>
  <si>
    <t>Boddinagula Sanjeeth</t>
  </si>
  <si>
    <t>Raktim Prabal Das</t>
  </si>
  <si>
    <t>Ravi Prakash Ravi</t>
  </si>
  <si>
    <t>Abhijeet Singh</t>
  </si>
  <si>
    <t>Amrita Das</t>
  </si>
  <si>
    <t>Prantik Parashar Sarmah</t>
  </si>
  <si>
    <t>Sandeep Sarmah</t>
  </si>
  <si>
    <t>Nayan Jyoti Bayan</t>
  </si>
  <si>
    <t>Deepak Janmanchi</t>
  </si>
  <si>
    <t>Barneel Phukan</t>
  </si>
  <si>
    <t>Neeraj Shivam</t>
  </si>
  <si>
    <t>Nipan Das</t>
  </si>
  <si>
    <t>Amlan Jyoti Das</t>
  </si>
  <si>
    <t>Mriganga Deka</t>
  </si>
  <si>
    <t>Bhargav Aditya Rajiv</t>
  </si>
  <si>
    <t>Samannay Mahanta</t>
  </si>
  <si>
    <t>Lokesh Khaitan</t>
  </si>
  <si>
    <t>Aditya Kumar Singh</t>
  </si>
  <si>
    <t>Aishwariya Singha Roy</t>
  </si>
  <si>
    <t>Saurabh Kumar</t>
  </si>
  <si>
    <t>Surnedi Akhil</t>
  </si>
  <si>
    <t>Gojja Sreekeshav</t>
  </si>
  <si>
    <t>Abhigyan Kashyap</t>
  </si>
  <si>
    <t>Anjali Kumari</t>
  </si>
  <si>
    <t>Harsh Agarwal</t>
  </si>
  <si>
    <t>Nupur Tiwari</t>
  </si>
  <si>
    <t>Rohan Deb</t>
  </si>
  <si>
    <t>Sanjay Prajapat</t>
  </si>
  <si>
    <t>Tirtha Chetry</t>
  </si>
  <si>
    <t>Darpan Jyoti Bora</t>
  </si>
  <si>
    <t>Rishabh Pincha</t>
  </si>
  <si>
    <t>Jeet Jain</t>
  </si>
  <si>
    <t>Jhantu Das</t>
  </si>
  <si>
    <t>Nijwmsan Narzary</t>
  </si>
  <si>
    <t>Astha Gangwal</t>
  </si>
  <si>
    <t>Purushottam Gaudel</t>
  </si>
  <si>
    <t>Tulrose Deori</t>
  </si>
  <si>
    <t>Mrinmay Mukherjee</t>
  </si>
  <si>
    <t>Subham Kamalapuri</t>
  </si>
  <si>
    <t>Surajit Dey</t>
  </si>
  <si>
    <t>Subodra Banik</t>
  </si>
  <si>
    <t>Venkatesh Upadhyay</t>
  </si>
  <si>
    <t>Sanjeev Kumar</t>
  </si>
  <si>
    <t>Hemant Kumar</t>
  </si>
  <si>
    <t>Apurbajyoti Das</t>
  </si>
  <si>
    <t>Surendra Kumar</t>
  </si>
  <si>
    <t>Rangamreddy Aravind Kumar Reddy</t>
  </si>
  <si>
    <t>Vakkala Manoj Kumar</t>
  </si>
  <si>
    <t>R Monish</t>
  </si>
  <si>
    <t>Vikash Kumar</t>
  </si>
  <si>
    <t>Atul Singh Rana</t>
  </si>
  <si>
    <t>Ajay Ladhar</t>
  </si>
  <si>
    <t>Kamlesh Biswal</t>
  </si>
  <si>
    <t>Mahwish</t>
  </si>
  <si>
    <t>Basani Shiva Gnaneshwara Murthy</t>
  </si>
  <si>
    <t>Himanshu Dhakrey</t>
  </si>
  <si>
    <t>Avanish Kumar</t>
  </si>
  <si>
    <t>Guguloth Vishnuvardhan</t>
  </si>
  <si>
    <t>Rajesh Raman Bosak</t>
  </si>
  <si>
    <t>Ayush Nayak</t>
  </si>
  <si>
    <t>Kumar Piyush</t>
  </si>
  <si>
    <t>Yadlapalli Shanmukha Srinivas</t>
  </si>
  <si>
    <t>Vadithya Bharath Naik</t>
  </si>
  <si>
    <t>Sribastav Rajguru</t>
  </si>
  <si>
    <t>Rohan Khunteta</t>
  </si>
  <si>
    <t>Chaitanya Sharma</t>
  </si>
  <si>
    <t>Hillul Saikia</t>
  </si>
  <si>
    <t>Kundan Kishor</t>
  </si>
  <si>
    <t>Prabhudatta Kar</t>
  </si>
  <si>
    <t>Mreenav Shyam Deka</t>
  </si>
  <si>
    <t>Abhishek Dhaul Puria</t>
  </si>
  <si>
    <t>Dhyan Jyoti Das</t>
  </si>
  <si>
    <t xml:space="preserve">Gaurav Kandpal </t>
  </si>
  <si>
    <t>Bhattacharyya Trisha Prasenjit</t>
  </si>
  <si>
    <t xml:space="preserve">Disha Mohanty </t>
  </si>
  <si>
    <t xml:space="preserve">Prachi Mathur </t>
  </si>
  <si>
    <t>Vishal Vikram Singh</t>
  </si>
  <si>
    <t xml:space="preserve">Kanasani Monica </t>
  </si>
  <si>
    <t xml:space="preserve">Praneet </t>
  </si>
  <si>
    <t xml:space="preserve">Sai Sachin Vutukuri </t>
  </si>
  <si>
    <t>Nirban Roy</t>
  </si>
  <si>
    <t>Debajit Das</t>
  </si>
  <si>
    <t>Amlanjyoti Konwar</t>
  </si>
  <si>
    <t>Anindita Das</t>
  </si>
  <si>
    <t>Parashar Ghosh</t>
  </si>
  <si>
    <t>Shyamal J Buragohain</t>
  </si>
  <si>
    <t>Anirban Paul</t>
  </si>
  <si>
    <t>Amlanjyoti Borah</t>
  </si>
  <si>
    <t>Debaditya Kashyap</t>
  </si>
  <si>
    <t>Jyotiman Lahkar</t>
  </si>
  <si>
    <t>Jyotimoi Ramchiary</t>
  </si>
  <si>
    <t>Rajat Saha</t>
  </si>
  <si>
    <t>Uditya Bayan</t>
  </si>
  <si>
    <t>Utpal Borgohain</t>
  </si>
  <si>
    <t>Ellora Kalita</t>
  </si>
  <si>
    <t>Arif Ahmed</t>
  </si>
  <si>
    <t>Debasish Nath</t>
  </si>
  <si>
    <t>Tonmoy Das</t>
  </si>
  <si>
    <t>Uddipta Chutia</t>
  </si>
  <si>
    <t>Shubham Singh</t>
  </si>
  <si>
    <t>Tushar Vatsa</t>
  </si>
  <si>
    <t>Ripom Paul</t>
  </si>
  <si>
    <t>Ankita Roy</t>
  </si>
  <si>
    <t>Dasari A Vivek Rai</t>
  </si>
  <si>
    <t>Chetram Meena</t>
  </si>
  <si>
    <t>Sahadev Singha</t>
  </si>
  <si>
    <t>Sumit Kumar Tiwari</t>
  </si>
  <si>
    <t>S. Pravin</t>
  </si>
  <si>
    <t>Dhruba Jyoti Kalita</t>
  </si>
  <si>
    <t>Arnab Jan Sarmah</t>
  </si>
  <si>
    <t>Arindam Chetia</t>
  </si>
  <si>
    <t>Atul Kumar</t>
  </si>
  <si>
    <t>Nurajbul Rahman</t>
  </si>
  <si>
    <t>Nitish Dash</t>
  </si>
  <si>
    <t>Moirangthem James Singh</t>
  </si>
  <si>
    <t>Ayan Neel Medhi</t>
  </si>
  <si>
    <t>Shambhavi Upadhyay</t>
  </si>
  <si>
    <t>Sukriti Swarupa</t>
  </si>
  <si>
    <t>Jay Prakash</t>
  </si>
  <si>
    <t>Vikash Kumar Das</t>
  </si>
  <si>
    <t>Debashish Saha</t>
  </si>
  <si>
    <t>Raju Sharma</t>
  </si>
  <si>
    <t>Bhukya Eshwar Naik</t>
  </si>
  <si>
    <t>Duduku Vinay Kumar</t>
  </si>
  <si>
    <t>Vimalendu Shekhar</t>
  </si>
  <si>
    <t>Deepesh Kumar</t>
  </si>
  <si>
    <t>Shiv Pratap Mishra</t>
  </si>
  <si>
    <t>Animesh Anand</t>
  </si>
  <si>
    <t>Pawar Sudham</t>
  </si>
  <si>
    <t>Cheppala Siddartha</t>
  </si>
  <si>
    <t>Abhinav Asthana</t>
  </si>
  <si>
    <t>Yogesh  kumar Meena</t>
  </si>
  <si>
    <t>PCBI /L&amp;DCS (D.El-II)</t>
  </si>
  <si>
    <t>7TH SEM B.TECH CIVIL ENGG.  END SEM TABULATION SHEET, NOVEMBER-DECEMBER 2018  (PROVISIONAL)</t>
  </si>
  <si>
    <t>7TH SEM B.TECH MECHANICAL ENGG.  END SEM TABULATION SHEET, NOVEMBER-DECEMBER 2018  (PROVISIONAL)</t>
  </si>
  <si>
    <t>7TH SEM B.TECH ELECTRICAL ENGG.  END SEM TABULATION SHEET, NOVEMBER-DECEMBER 2018  (PROVISIONAL)</t>
  </si>
  <si>
    <t>7TH SEM B.TECH ECE  END SEM TABULATION SHEET, NOVEMBER-DECEMBER 2018  (PROVISIONAL)</t>
  </si>
  <si>
    <t>7TH SEM B.TECH CSE  END SEM TABULATION SHEET, NOVEMBER-DECEMBER  2018  (PROVISIONAL)</t>
  </si>
  <si>
    <t xml:space="preserve"> 7TH SEM B. TECH E &amp;  I END SEM  TABULATION SHEET, NOVEMBER-DECEMBER 2018  (PROVISIONAL)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</si>
  <si>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</si>
  <si>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</si>
  <si>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</si>
  <si>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</si>
  <si>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</si>
  <si>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</si>
  <si>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</si>
  <si>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</si>
  <si>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</si>
  <si>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</si>
  <si>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</si>
  <si>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</si>
  <si>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</si>
  <si>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NAME</t>
  </si>
  <si>
    <t>REGN NO</t>
  </si>
  <si>
    <t>CD</t>
  </si>
  <si>
    <t>AA</t>
  </si>
  <si>
    <t>AB</t>
  </si>
  <si>
    <t>CC</t>
  </si>
  <si>
    <t>BB</t>
  </si>
  <si>
    <t>BC</t>
  </si>
  <si>
    <t>DD</t>
  </si>
  <si>
    <t>Artificial Intelligence</t>
  </si>
  <si>
    <t>14-1-1-051</t>
  </si>
  <si>
    <t>14-1-2-106</t>
  </si>
  <si>
    <t>14-1-2-107</t>
  </si>
  <si>
    <t>14-1-3-049</t>
  </si>
  <si>
    <t>14-1-3-098</t>
  </si>
  <si>
    <t>14-1-5-077</t>
  </si>
  <si>
    <t>14-1-5-084</t>
  </si>
  <si>
    <t>13-1-3-097</t>
  </si>
  <si>
    <t>12-1-2-076</t>
  </si>
  <si>
    <t>Vivek kumar Chaudhary</t>
  </si>
  <si>
    <t>HV AC/DC</t>
  </si>
  <si>
    <t>EE-1421</t>
  </si>
  <si>
    <t>Madhumoy Sinha</t>
  </si>
  <si>
    <t>Abhishek Kumar Suraj</t>
  </si>
  <si>
    <t>FACTS</t>
  </si>
  <si>
    <t>EE-1422</t>
  </si>
  <si>
    <t>Kunal Choudhury</t>
  </si>
  <si>
    <t>EE-1474</t>
  </si>
  <si>
    <t>Debobrata Biswas</t>
  </si>
  <si>
    <t>MANET</t>
  </si>
  <si>
    <t>ITC</t>
  </si>
  <si>
    <t>CS-1433</t>
  </si>
  <si>
    <t>Suprakash Das</t>
  </si>
  <si>
    <t>Dev Ranjan Kumar Pandey</t>
  </si>
  <si>
    <t>Shekhar Siddharth</t>
  </si>
  <si>
    <t>VLSI DESIGN</t>
  </si>
  <si>
    <t xml:space="preserve"> (D.El-I)</t>
  </si>
  <si>
    <t xml:space="preserve"> (D.El-II)</t>
  </si>
  <si>
    <t>14-1-3-113</t>
  </si>
  <si>
    <t>Surya Prakash Chaudhary</t>
  </si>
  <si>
    <t>NOTE:   15-1-1-075  IS EXPELLED FOR ONE SEMESTER (JULY-NOV 2018 ONLY)</t>
  </si>
  <si>
    <t>Open Channel Flow (D.El-I)  CE-1411 GRADES NOT RECEIVED</t>
  </si>
  <si>
    <t>National Institute Of Technology: Silchar</t>
  </si>
  <si>
    <t>National Institute Of Technology :Silchar</t>
  </si>
  <si>
    <t xml:space="preserve">  National Institute Of Technology: Silchar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</si>
</sst>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6"/>
      <name val="Bookman Old Style"/>
      <family val="1"/>
    </font>
    <font>
      <b/>
      <sz val="16"/>
      <name val="Bookman Old Style"/>
      <family val="1"/>
    </font>
    <font>
      <b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6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Bookman Old Style"/>
      <family val="1"/>
    </font>
    <font>
      <b/>
      <sz val="11"/>
      <color indexed="8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8"/>
      <name val="Bookman Old Style"/>
      <family val="1"/>
    </font>
    <font>
      <sz val="18"/>
      <color indexed="9"/>
      <name val="Bookman Old Style"/>
      <family val="1"/>
    </font>
    <font>
      <b/>
      <sz val="18"/>
      <color indexed="9"/>
      <name val="Bookman Old Style"/>
      <family val="1"/>
    </font>
    <font>
      <sz val="14"/>
      <color indexed="9"/>
      <name val="Bookman Old Style"/>
      <family val="1"/>
    </font>
    <font>
      <b/>
      <sz val="1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Arial"/>
      <family val="2"/>
    </font>
    <font>
      <sz val="18"/>
      <color theme="1"/>
      <name val="Bookman Old Style"/>
      <family val="1"/>
    </font>
    <font>
      <sz val="18"/>
      <color rgb="FF000000"/>
      <name val="Bookman Old Style"/>
      <family val="1"/>
    </font>
    <font>
      <b/>
      <sz val="11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8"/>
      <color rgb="FF000000"/>
      <name val="Bookman Old Style"/>
      <family val="1"/>
    </font>
    <font>
      <sz val="18"/>
      <color theme="0"/>
      <name val="Bookman Old Style"/>
      <family val="1"/>
    </font>
    <font>
      <b/>
      <sz val="18"/>
      <color theme="0"/>
      <name val="Bookman Old Style"/>
      <family val="1"/>
    </font>
    <font>
      <sz val="14"/>
      <color theme="0"/>
      <name val="Bookman Old Style"/>
      <family val="1"/>
    </font>
    <font>
      <b/>
      <sz val="10"/>
      <color theme="1"/>
      <name val="Bookman Old Style"/>
      <family val="1"/>
    </font>
    <font>
      <b/>
      <sz val="1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8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69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/>
    </xf>
    <xf numFmtId="0" fontId="7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9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71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63" fillId="0" borderId="0" xfId="0" applyFont="1" applyAlignment="1">
      <alignment/>
    </xf>
    <xf numFmtId="0" fontId="70" fillId="0" borderId="0" xfId="0" applyFont="1" applyBorder="1" applyAlignment="1">
      <alignment horizontal="center" vertical="center"/>
    </xf>
    <xf numFmtId="2" fontId="7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2" fontId="71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7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2" fillId="17" borderId="10" xfId="0" applyFont="1" applyFill="1" applyBorder="1" applyAlignment="1">
      <alignment horizontal="center" vertical="center" wrapText="1"/>
    </xf>
    <xf numFmtId="0" fontId="82" fillId="18" borderId="10" xfId="0" applyFont="1" applyFill="1" applyBorder="1" applyAlignment="1">
      <alignment horizontal="center" vertical="center" wrapText="1"/>
    </xf>
    <xf numFmtId="0" fontId="82" fillId="25" borderId="10" xfId="0" applyFont="1" applyFill="1" applyBorder="1" applyAlignment="1">
      <alignment horizontal="center" vertical="center" wrapText="1"/>
    </xf>
    <xf numFmtId="0" fontId="82" fillId="22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15" borderId="10" xfId="0" applyFont="1" applyFill="1" applyBorder="1" applyAlignment="1">
      <alignment horizontal="center" vertical="center" wrapText="1"/>
    </xf>
    <xf numFmtId="0" fontId="82" fillId="38" borderId="10" xfId="0" applyFont="1" applyFill="1" applyBorder="1" applyAlignment="1">
      <alignment horizontal="center" vertical="center" wrapText="1"/>
    </xf>
    <xf numFmtId="0" fontId="82" fillId="39" borderId="10" xfId="0" applyFont="1" applyFill="1" applyBorder="1" applyAlignment="1">
      <alignment horizontal="center" vertical="center" wrapText="1"/>
    </xf>
    <xf numFmtId="0" fontId="82" fillId="40" borderId="10" xfId="0" applyFont="1" applyFill="1" applyBorder="1" applyAlignment="1">
      <alignment horizontal="center" vertical="center" wrapText="1"/>
    </xf>
    <xf numFmtId="0" fontId="82" fillId="41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82" fillId="0" borderId="10" xfId="0" applyFont="1" applyBorder="1" applyAlignment="1">
      <alignment vertical="center" wrapText="1"/>
    </xf>
    <xf numFmtId="0" fontId="82" fillId="42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0" fontId="82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 vertical="center"/>
    </xf>
    <xf numFmtId="0" fontId="80" fillId="18" borderId="10" xfId="0" applyFont="1" applyFill="1" applyBorder="1" applyAlignment="1">
      <alignment horizontal="center" vertical="center"/>
    </xf>
    <xf numFmtId="0" fontId="85" fillId="18" borderId="10" xfId="0" applyFont="1" applyFill="1" applyBorder="1" applyAlignment="1">
      <alignment horizontal="center" vertical="center"/>
    </xf>
    <xf numFmtId="0" fontId="79" fillId="18" borderId="10" xfId="0" applyFont="1" applyFill="1" applyBorder="1" applyAlignment="1">
      <alignment horizontal="center" vertical="center"/>
    </xf>
    <xf numFmtId="0" fontId="79" fillId="25" borderId="10" xfId="0" applyFont="1" applyFill="1" applyBorder="1" applyAlignment="1">
      <alignment horizontal="center" vertical="center"/>
    </xf>
    <xf numFmtId="0" fontId="84" fillId="25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71" fillId="43" borderId="10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vertical="center"/>
    </xf>
    <xf numFmtId="0" fontId="79" fillId="0" borderId="11" xfId="0" applyFont="1" applyBorder="1" applyAlignment="1">
      <alignment vertical="center" wrapText="1"/>
    </xf>
    <xf numFmtId="0" fontId="84" fillId="43" borderId="11" xfId="0" applyFont="1" applyFill="1" applyBorder="1" applyAlignment="1">
      <alignment horizontal="center" vertical="center"/>
    </xf>
    <xf numFmtId="0" fontId="82" fillId="25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9" fillId="20" borderId="10" xfId="0" applyFont="1" applyFill="1" applyBorder="1" applyAlignment="1">
      <alignment horizontal="center" vertical="center"/>
    </xf>
    <xf numFmtId="0" fontId="65" fillId="20" borderId="10" xfId="0" applyFont="1" applyFill="1" applyBorder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79" fillId="37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9" fillId="23" borderId="10" xfId="0" applyFont="1" applyFill="1" applyBorder="1" applyAlignment="1">
      <alignment horizontal="center" vertical="center" wrapText="1"/>
    </xf>
    <xf numFmtId="0" fontId="79" fillId="23" borderId="10" xfId="0" applyFont="1" applyFill="1" applyBorder="1" applyAlignment="1">
      <alignment horizontal="center" vertical="center"/>
    </xf>
    <xf numFmtId="0" fontId="84" fillId="23" borderId="10" xfId="0" applyFont="1" applyFill="1" applyBorder="1" applyAlignment="1">
      <alignment horizontal="center" vertical="center"/>
    </xf>
    <xf numFmtId="0" fontId="80" fillId="23" borderId="10" xfId="0" applyFont="1" applyFill="1" applyBorder="1" applyAlignment="1">
      <alignment horizontal="center" vertical="center"/>
    </xf>
    <xf numFmtId="0" fontId="85" fillId="23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2" fontId="8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9" fillId="40" borderId="10" xfId="0" applyFont="1" applyFill="1" applyBorder="1" applyAlignment="1">
      <alignment horizontal="center" vertical="center" wrapText="1"/>
    </xf>
    <xf numFmtId="0" fontId="79" fillId="15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9" fillId="34" borderId="10" xfId="0" applyFont="1" applyFill="1" applyBorder="1" applyAlignment="1">
      <alignment horizontal="center" vertical="center" wrapText="1"/>
    </xf>
    <xf numFmtId="0" fontId="79" fillId="44" borderId="10" xfId="0" applyFont="1" applyFill="1" applyBorder="1" applyAlignment="1">
      <alignment horizontal="center" vertical="center" wrapText="1"/>
    </xf>
    <xf numFmtId="0" fontId="79" fillId="45" borderId="10" xfId="0" applyFont="1" applyFill="1" applyBorder="1" applyAlignment="1">
      <alignment horizontal="center" vertical="center" wrapText="1"/>
    </xf>
    <xf numFmtId="0" fontId="79" fillId="41" borderId="10" xfId="0" applyFont="1" applyFill="1" applyBorder="1" applyAlignment="1">
      <alignment horizontal="center" vertical="center" wrapText="1"/>
    </xf>
    <xf numFmtId="0" fontId="79" fillId="25" borderId="10" xfId="0" applyFont="1" applyFill="1" applyBorder="1" applyAlignment="1">
      <alignment horizontal="center" vertical="center" wrapText="1"/>
    </xf>
    <xf numFmtId="0" fontId="84" fillId="43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79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79" fillId="40" borderId="11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4" fontId="8" fillId="20" borderId="10" xfId="0" applyNumberFormat="1" applyFont="1" applyFill="1" applyBorder="1" applyAlignment="1">
      <alignment horizontal="center" vertical="center"/>
    </xf>
    <xf numFmtId="2" fontId="84" fillId="0" borderId="1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9" fillId="46" borderId="10" xfId="0" applyFont="1" applyFill="1" applyBorder="1" applyAlignment="1">
      <alignment horizontal="center" vertical="center" wrapText="1"/>
    </xf>
    <xf numFmtId="0" fontId="79" fillId="21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top"/>
    </xf>
    <xf numFmtId="0" fontId="84" fillId="43" borderId="10" xfId="0" applyFont="1" applyFill="1" applyBorder="1" applyAlignment="1">
      <alignment horizontal="center" vertical="top"/>
    </xf>
    <xf numFmtId="0" fontId="79" fillId="44" borderId="10" xfId="0" applyFont="1" applyFill="1" applyBorder="1" applyAlignment="1">
      <alignment horizontal="center" vertical="center"/>
    </xf>
    <xf numFmtId="0" fontId="79" fillId="43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0" fontId="79" fillId="20" borderId="11" xfId="0" applyFont="1" applyFill="1" applyBorder="1" applyAlignment="1">
      <alignment horizontal="center" vertical="center"/>
    </xf>
    <xf numFmtId="4" fontId="8" fillId="20" borderId="11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65" fillId="20" borderId="10" xfId="0" applyFont="1" applyFill="1" applyBorder="1" applyAlignment="1">
      <alignment/>
    </xf>
    <xf numFmtId="0" fontId="65" fillId="0" borderId="0" xfId="0" applyFont="1" applyBorder="1" applyAlignment="1">
      <alignment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86" fillId="33" borderId="15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/>
    </xf>
    <xf numFmtId="0" fontId="86" fillId="33" borderId="15" xfId="0" applyNumberFormat="1" applyFont="1" applyFill="1" applyBorder="1" applyAlignment="1">
      <alignment horizontal="center" vertical="center"/>
    </xf>
    <xf numFmtId="0" fontId="88" fillId="33" borderId="16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vertical="center"/>
    </xf>
    <xf numFmtId="0" fontId="86" fillId="33" borderId="15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63" fillId="36" borderId="10" xfId="0" applyFont="1" applyFill="1" applyBorder="1" applyAlignment="1">
      <alignment/>
    </xf>
    <xf numFmtId="0" fontId="84" fillId="0" borderId="11" xfId="0" applyFont="1" applyFill="1" applyBorder="1" applyAlignment="1">
      <alignment horizontal="center" vertical="center"/>
    </xf>
    <xf numFmtId="2" fontId="84" fillId="0" borderId="11" xfId="0" applyNumberFormat="1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90" fillId="0" borderId="0" xfId="0" applyFont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D133"/>
  <sheetViews>
    <sheetView showGridLines="0" tabSelected="1" view="pageBreakPreview" zoomScale="62" zoomScaleNormal="70" zoomScaleSheetLayoutView="62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7" sqref="Q7:Q120"/>
    </sheetView>
  </sheetViews>
  <sheetFormatPr defaultColWidth="9.140625" defaultRowHeight="15"/>
  <cols>
    <col min="1" max="1" width="9.57421875" style="0" customWidth="1"/>
    <col min="2" max="2" width="22.00390625" style="0" customWidth="1"/>
    <col min="3" max="3" width="10.28125" style="0" customWidth="1"/>
    <col min="4" max="4" width="9.140625" style="0" customWidth="1"/>
    <col min="5" max="5" width="10.28125" style="0" customWidth="1"/>
    <col min="6" max="6" width="9.140625" style="0" customWidth="1"/>
    <col min="7" max="7" width="10.28125" style="0" customWidth="1"/>
    <col min="8" max="8" width="9.140625" style="0" customWidth="1"/>
    <col min="9" max="9" width="10.8515625" style="0" customWidth="1"/>
    <col min="10" max="12" width="9.140625" style="0" customWidth="1"/>
    <col min="13" max="13" width="10.57421875" style="0" customWidth="1"/>
    <col min="14" max="14" width="9.421875" style="0" customWidth="1"/>
    <col min="15" max="15" width="11.140625" style="0" customWidth="1"/>
    <col min="16" max="16" width="9.140625" style="0" customWidth="1"/>
    <col min="17" max="18" width="11.140625" style="0" customWidth="1"/>
    <col min="19" max="24" width="11.28125" style="33" customWidth="1"/>
    <col min="25" max="25" width="11.57421875" style="0" customWidth="1"/>
    <col min="26" max="26" width="13.8515625" style="0" customWidth="1"/>
    <col min="27" max="27" width="15.7109375" style="0" customWidth="1"/>
    <col min="28" max="28" width="18.7109375" style="0" customWidth="1"/>
    <col min="29" max="29" width="15.8515625" style="0" customWidth="1"/>
    <col min="30" max="30" width="13.00390625" style="0" customWidth="1"/>
    <col min="31" max="31" width="14.8515625" style="0" customWidth="1"/>
    <col min="32" max="32" width="53.140625" style="0" customWidth="1"/>
  </cols>
  <sheetData>
    <row r="1" spans="2:32" s="115" customFormat="1" ht="22.5" customHeight="1">
      <c r="B1" s="117" t="s">
        <v>1407</v>
      </c>
      <c r="C1" s="117" t="s">
        <v>1393</v>
      </c>
      <c r="E1" s="117" t="s">
        <v>1394</v>
      </c>
      <c r="G1" s="117" t="s">
        <v>1395</v>
      </c>
      <c r="I1" s="117" t="s">
        <v>1396</v>
      </c>
      <c r="K1" s="117" t="s">
        <v>1397</v>
      </c>
      <c r="M1" s="117" t="s">
        <v>1398</v>
      </c>
      <c r="O1" s="117" t="s">
        <v>1399</v>
      </c>
      <c r="R1" s="117" t="s">
        <v>3</v>
      </c>
      <c r="S1" s="116"/>
      <c r="T1" s="116"/>
      <c r="U1" s="116"/>
      <c r="V1" s="116"/>
      <c r="W1" s="116"/>
      <c r="X1" s="116"/>
      <c r="Y1" s="117" t="s">
        <v>5</v>
      </c>
      <c r="Z1" s="117" t="s">
        <v>1400</v>
      </c>
      <c r="AA1" s="117" t="s">
        <v>1401</v>
      </c>
      <c r="AB1" s="117" t="s">
        <v>1402</v>
      </c>
      <c r="AC1" s="117" t="s">
        <v>1403</v>
      </c>
      <c r="AD1" s="117" t="s">
        <v>1404</v>
      </c>
      <c r="AE1" s="117" t="s">
        <v>1405</v>
      </c>
      <c r="AF1" s="117" t="s">
        <v>1406</v>
      </c>
    </row>
    <row r="2" spans="1:25" ht="2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50"/>
      <c r="T2" s="50"/>
      <c r="U2" s="50"/>
      <c r="V2" s="50"/>
      <c r="W2" s="50"/>
      <c r="X2" s="50"/>
      <c r="Y2" s="40"/>
    </row>
    <row r="3" spans="1:25" ht="22.5">
      <c r="A3" s="217" t="s">
        <v>14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25" ht="24.75" customHeight="1">
      <c r="A4" s="217" t="s">
        <v>1387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48" customHeight="1">
      <c r="A5" s="218" t="s">
        <v>0</v>
      </c>
      <c r="B5" s="218" t="s">
        <v>1</v>
      </c>
      <c r="C5" s="218" t="s">
        <v>20</v>
      </c>
      <c r="D5" s="218"/>
      <c r="E5" s="218" t="s">
        <v>21</v>
      </c>
      <c r="F5" s="218"/>
      <c r="G5" s="218" t="s">
        <v>22</v>
      </c>
      <c r="H5" s="218"/>
      <c r="I5" s="218" t="s">
        <v>23</v>
      </c>
      <c r="J5" s="218"/>
      <c r="K5" s="218" t="s">
        <v>29</v>
      </c>
      <c r="L5" s="218"/>
      <c r="M5" s="219" t="s">
        <v>77</v>
      </c>
      <c r="N5" s="219"/>
      <c r="O5" s="218" t="s">
        <v>31</v>
      </c>
      <c r="P5" s="218"/>
      <c r="Q5" s="218" t="s">
        <v>24</v>
      </c>
      <c r="R5" s="218"/>
      <c r="S5" s="51" t="s">
        <v>4</v>
      </c>
      <c r="T5" s="51" t="s">
        <v>2</v>
      </c>
      <c r="U5" s="51" t="s">
        <v>10</v>
      </c>
      <c r="V5" s="51" t="s">
        <v>11</v>
      </c>
      <c r="W5" s="51" t="s">
        <v>15</v>
      </c>
      <c r="X5" s="51" t="s">
        <v>16</v>
      </c>
      <c r="Y5" s="16" t="s">
        <v>19</v>
      </c>
    </row>
    <row r="6" spans="1:31" ht="77.25" customHeight="1">
      <c r="A6" s="218"/>
      <c r="B6" s="218"/>
      <c r="C6" s="219" t="s">
        <v>25</v>
      </c>
      <c r="D6" s="219"/>
      <c r="E6" s="219" t="s">
        <v>26</v>
      </c>
      <c r="F6" s="219"/>
      <c r="G6" s="221" t="s">
        <v>27</v>
      </c>
      <c r="H6" s="221"/>
      <c r="I6" s="219" t="s">
        <v>28</v>
      </c>
      <c r="J6" s="219"/>
      <c r="K6" s="220" t="s">
        <v>30</v>
      </c>
      <c r="L6" s="220"/>
      <c r="M6" s="222" t="s">
        <v>73</v>
      </c>
      <c r="N6" s="222"/>
      <c r="O6" s="219" t="s">
        <v>32</v>
      </c>
      <c r="P6" s="219"/>
      <c r="Q6" s="3" t="s">
        <v>8</v>
      </c>
      <c r="R6" s="55" t="s">
        <v>3</v>
      </c>
      <c r="S6" s="51" t="s">
        <v>7</v>
      </c>
      <c r="T6" s="51" t="s">
        <v>6</v>
      </c>
      <c r="U6" s="51" t="s">
        <v>12</v>
      </c>
      <c r="V6" s="56" t="s">
        <v>8</v>
      </c>
      <c r="W6" s="56" t="s">
        <v>8</v>
      </c>
      <c r="X6" s="56" t="s">
        <v>8</v>
      </c>
      <c r="Y6" s="16" t="s">
        <v>5</v>
      </c>
      <c r="Z6" s="77" t="s">
        <v>703</v>
      </c>
      <c r="AA6" s="77" t="s">
        <v>704</v>
      </c>
      <c r="AB6" s="77" t="s">
        <v>705</v>
      </c>
      <c r="AC6" s="77" t="s">
        <v>750</v>
      </c>
      <c r="AD6" s="77" t="s">
        <v>751</v>
      </c>
      <c r="AE6" s="78" t="s">
        <v>752</v>
      </c>
    </row>
    <row r="7" spans="1:32" s="8" customFormat="1" ht="33" customHeight="1">
      <c r="A7" s="75">
        <v>1</v>
      </c>
      <c r="B7" s="66" t="s">
        <v>104</v>
      </c>
      <c r="C7" s="67" t="s">
        <v>1410</v>
      </c>
      <c r="D7" s="153">
        <f aca="true" t="shared" si="0" ref="D7:P23">IF(C7="AA",10,IF(C7="AB",9,IF(C7="BB",8,IF(C7="BC",7,IF(C7="CC",6,IF(C7="CD",5,IF(C7="DD",4,IF(C7="F",0))))))))</f>
        <v>9</v>
      </c>
      <c r="E7" s="67" t="s">
        <v>1409</v>
      </c>
      <c r="F7" s="153">
        <f t="shared" si="0"/>
        <v>10</v>
      </c>
      <c r="G7" s="67" t="s">
        <v>1410</v>
      </c>
      <c r="H7" s="153">
        <f t="shared" si="0"/>
        <v>9</v>
      </c>
      <c r="I7" s="67" t="s">
        <v>1410</v>
      </c>
      <c r="J7" s="153">
        <f t="shared" si="0"/>
        <v>9</v>
      </c>
      <c r="K7" s="67" t="s">
        <v>1409</v>
      </c>
      <c r="L7" s="153">
        <f t="shared" si="0"/>
        <v>10</v>
      </c>
      <c r="M7" s="67" t="s">
        <v>1410</v>
      </c>
      <c r="N7" s="153">
        <f t="shared" si="0"/>
        <v>9</v>
      </c>
      <c r="O7" s="67" t="s">
        <v>1409</v>
      </c>
      <c r="P7" s="153">
        <f t="shared" si="0"/>
        <v>10</v>
      </c>
      <c r="Q7" s="154">
        <f>(D7*6+F7*6+H7*8+J7*2+L7*6+N7*6+P7*6)</f>
        <v>378</v>
      </c>
      <c r="R7" s="155">
        <f>(Q7/40)</f>
        <v>9.45</v>
      </c>
      <c r="S7" s="66">
        <v>343</v>
      </c>
      <c r="T7" s="66">
        <v>386</v>
      </c>
      <c r="U7" s="66">
        <v>392</v>
      </c>
      <c r="V7" s="67">
        <v>392</v>
      </c>
      <c r="W7" s="67">
        <v>386</v>
      </c>
      <c r="X7" s="67">
        <v>376</v>
      </c>
      <c r="Y7" s="156">
        <f>(Q7+S7+T7+U7+V7+W7+X7)/280</f>
        <v>9.475</v>
      </c>
      <c r="Z7" s="79" t="s">
        <v>706</v>
      </c>
      <c r="AA7" s="80" t="s">
        <v>707</v>
      </c>
      <c r="AB7" s="81" t="s">
        <v>708</v>
      </c>
      <c r="AC7" s="99" t="s">
        <v>754</v>
      </c>
      <c r="AD7" s="100" t="s">
        <v>755</v>
      </c>
      <c r="AE7" s="100" t="s">
        <v>757</v>
      </c>
      <c r="AF7" s="104" t="s">
        <v>799</v>
      </c>
    </row>
    <row r="8" spans="1:32" s="8" customFormat="1" ht="33" customHeight="1">
      <c r="A8" s="75">
        <v>2</v>
      </c>
      <c r="B8" s="66" t="s">
        <v>105</v>
      </c>
      <c r="C8" s="67" t="s">
        <v>1413</v>
      </c>
      <c r="D8" s="153">
        <f t="shared" si="0"/>
        <v>7</v>
      </c>
      <c r="E8" s="67" t="s">
        <v>1412</v>
      </c>
      <c r="F8" s="153">
        <f t="shared" si="0"/>
        <v>8</v>
      </c>
      <c r="G8" s="67" t="s">
        <v>1410</v>
      </c>
      <c r="H8" s="153">
        <f t="shared" si="0"/>
        <v>9</v>
      </c>
      <c r="I8" s="67" t="s">
        <v>1412</v>
      </c>
      <c r="J8" s="153">
        <f t="shared" si="0"/>
        <v>8</v>
      </c>
      <c r="K8" s="67" t="s">
        <v>1408</v>
      </c>
      <c r="L8" s="153">
        <f t="shared" si="0"/>
        <v>5</v>
      </c>
      <c r="M8" s="67" t="s">
        <v>1410</v>
      </c>
      <c r="N8" s="153">
        <f t="shared" si="0"/>
        <v>9</v>
      </c>
      <c r="O8" s="67" t="s">
        <v>1413</v>
      </c>
      <c r="P8" s="153">
        <f t="shared" si="0"/>
        <v>7</v>
      </c>
      <c r="Q8" s="154">
        <f aca="true" t="shared" si="1" ref="Q8:Q71">(D8*6+F8*6+H8*8+J8*2+L8*6+N8*6+P8*6)</f>
        <v>304</v>
      </c>
      <c r="R8" s="155">
        <f aca="true" t="shared" si="2" ref="R8:R71">(Q8/40)</f>
        <v>7.6</v>
      </c>
      <c r="S8" s="66">
        <v>187</v>
      </c>
      <c r="T8" s="66">
        <v>246</v>
      </c>
      <c r="U8" s="70">
        <v>218</v>
      </c>
      <c r="V8" s="67">
        <v>254</v>
      </c>
      <c r="W8" s="67">
        <v>238</v>
      </c>
      <c r="X8" s="67">
        <v>260</v>
      </c>
      <c r="Y8" s="156">
        <f aca="true" t="shared" si="3" ref="Y8:Y71">(Q8+S8+T8+U8+V8+W8+X8)/280</f>
        <v>6.0964285714285715</v>
      </c>
      <c r="Z8" s="79" t="s">
        <v>706</v>
      </c>
      <c r="AA8" s="82" t="s">
        <v>709</v>
      </c>
      <c r="AB8" s="81" t="s">
        <v>708</v>
      </c>
      <c r="AC8" s="99" t="s">
        <v>754</v>
      </c>
      <c r="AD8" s="100" t="s">
        <v>756</v>
      </c>
      <c r="AE8" s="100" t="s">
        <v>757</v>
      </c>
      <c r="AF8" s="104" t="s">
        <v>800</v>
      </c>
    </row>
    <row r="9" spans="1:32" s="8" customFormat="1" ht="33" customHeight="1">
      <c r="A9" s="75">
        <v>3</v>
      </c>
      <c r="B9" s="66" t="s">
        <v>106</v>
      </c>
      <c r="C9" s="67" t="s">
        <v>1410</v>
      </c>
      <c r="D9" s="153">
        <f t="shared" si="0"/>
        <v>9</v>
      </c>
      <c r="E9" s="67" t="s">
        <v>1412</v>
      </c>
      <c r="F9" s="153">
        <f t="shared" si="0"/>
        <v>8</v>
      </c>
      <c r="G9" s="67" t="s">
        <v>1410</v>
      </c>
      <c r="H9" s="153">
        <f t="shared" si="0"/>
        <v>9</v>
      </c>
      <c r="I9" s="67" t="s">
        <v>1410</v>
      </c>
      <c r="J9" s="153">
        <f t="shared" si="0"/>
        <v>9</v>
      </c>
      <c r="K9" s="67" t="s">
        <v>1413</v>
      </c>
      <c r="L9" s="153">
        <f t="shared" si="0"/>
        <v>7</v>
      </c>
      <c r="M9" s="67" t="s">
        <v>1412</v>
      </c>
      <c r="N9" s="153">
        <f t="shared" si="0"/>
        <v>8</v>
      </c>
      <c r="O9" s="67" t="s">
        <v>1412</v>
      </c>
      <c r="P9" s="153">
        <f t="shared" si="0"/>
        <v>8</v>
      </c>
      <c r="Q9" s="154">
        <f t="shared" si="1"/>
        <v>330</v>
      </c>
      <c r="R9" s="155">
        <f t="shared" si="2"/>
        <v>8.25</v>
      </c>
      <c r="S9" s="66">
        <v>281</v>
      </c>
      <c r="T9" s="66">
        <v>280</v>
      </c>
      <c r="U9" s="66">
        <v>254</v>
      </c>
      <c r="V9" s="67">
        <v>332</v>
      </c>
      <c r="W9" s="67">
        <v>284</v>
      </c>
      <c r="X9" s="113">
        <v>260</v>
      </c>
      <c r="Y9" s="156">
        <f t="shared" si="3"/>
        <v>7.2178571428571425</v>
      </c>
      <c r="Z9" s="79" t="s">
        <v>706</v>
      </c>
      <c r="AA9" s="82" t="s">
        <v>709</v>
      </c>
      <c r="AB9" s="81" t="s">
        <v>708</v>
      </c>
      <c r="AC9" s="99" t="s">
        <v>754</v>
      </c>
      <c r="AD9" s="100" t="s">
        <v>756</v>
      </c>
      <c r="AE9" s="100" t="s">
        <v>757</v>
      </c>
      <c r="AF9" s="104" t="s">
        <v>801</v>
      </c>
    </row>
    <row r="10" spans="1:32" s="8" customFormat="1" ht="33" customHeight="1">
      <c r="A10" s="75">
        <v>4</v>
      </c>
      <c r="B10" s="66" t="s">
        <v>107</v>
      </c>
      <c r="C10" s="67" t="s">
        <v>1413</v>
      </c>
      <c r="D10" s="153">
        <f t="shared" si="0"/>
        <v>7</v>
      </c>
      <c r="E10" s="67" t="s">
        <v>1412</v>
      </c>
      <c r="F10" s="153">
        <f t="shared" si="0"/>
        <v>8</v>
      </c>
      <c r="G10" s="67" t="s">
        <v>1410</v>
      </c>
      <c r="H10" s="153">
        <f t="shared" si="0"/>
        <v>9</v>
      </c>
      <c r="I10" s="67" t="s">
        <v>1410</v>
      </c>
      <c r="J10" s="153">
        <f t="shared" si="0"/>
        <v>9</v>
      </c>
      <c r="K10" s="67" t="s">
        <v>1412</v>
      </c>
      <c r="L10" s="153">
        <f t="shared" si="0"/>
        <v>8</v>
      </c>
      <c r="M10" s="67" t="s">
        <v>1411</v>
      </c>
      <c r="N10" s="153">
        <f t="shared" si="0"/>
        <v>6</v>
      </c>
      <c r="O10" s="67" t="s">
        <v>1413</v>
      </c>
      <c r="P10" s="153">
        <f t="shared" si="0"/>
        <v>7</v>
      </c>
      <c r="Q10" s="154">
        <f t="shared" si="1"/>
        <v>306</v>
      </c>
      <c r="R10" s="155">
        <f t="shared" si="2"/>
        <v>7.65</v>
      </c>
      <c r="S10" s="66">
        <v>264</v>
      </c>
      <c r="T10" s="66">
        <v>294</v>
      </c>
      <c r="U10" s="66">
        <v>320</v>
      </c>
      <c r="V10" s="67">
        <v>352</v>
      </c>
      <c r="W10" s="67">
        <v>318</v>
      </c>
      <c r="X10" s="67">
        <v>346</v>
      </c>
      <c r="Y10" s="156">
        <f t="shared" si="3"/>
        <v>7.857142857142857</v>
      </c>
      <c r="Z10" s="79" t="s">
        <v>706</v>
      </c>
      <c r="AA10" s="80" t="s">
        <v>707</v>
      </c>
      <c r="AB10" s="81" t="s">
        <v>708</v>
      </c>
      <c r="AC10" s="99" t="s">
        <v>754</v>
      </c>
      <c r="AD10" s="100" t="s">
        <v>755</v>
      </c>
      <c r="AE10" s="100" t="s">
        <v>757</v>
      </c>
      <c r="AF10" s="104" t="s">
        <v>802</v>
      </c>
    </row>
    <row r="11" spans="1:32" s="8" customFormat="1" ht="33" customHeight="1">
      <c r="A11" s="75">
        <v>5</v>
      </c>
      <c r="B11" s="66" t="s">
        <v>108</v>
      </c>
      <c r="C11" s="67" t="s">
        <v>1409</v>
      </c>
      <c r="D11" s="153">
        <f t="shared" si="0"/>
        <v>10</v>
      </c>
      <c r="E11" s="67" t="s">
        <v>1409</v>
      </c>
      <c r="F11" s="153">
        <f t="shared" si="0"/>
        <v>10</v>
      </c>
      <c r="G11" s="67" t="s">
        <v>1410</v>
      </c>
      <c r="H11" s="153">
        <f t="shared" si="0"/>
        <v>9</v>
      </c>
      <c r="I11" s="67" t="s">
        <v>1410</v>
      </c>
      <c r="J11" s="153">
        <f t="shared" si="0"/>
        <v>9</v>
      </c>
      <c r="K11" s="67" t="s">
        <v>1409</v>
      </c>
      <c r="L11" s="153">
        <f t="shared" si="0"/>
        <v>10</v>
      </c>
      <c r="M11" s="67" t="s">
        <v>1409</v>
      </c>
      <c r="N11" s="153">
        <f t="shared" si="0"/>
        <v>10</v>
      </c>
      <c r="O11" s="67" t="s">
        <v>1410</v>
      </c>
      <c r="P11" s="153">
        <f t="shared" si="0"/>
        <v>9</v>
      </c>
      <c r="Q11" s="154">
        <f t="shared" si="1"/>
        <v>384</v>
      </c>
      <c r="R11" s="155">
        <f t="shared" si="2"/>
        <v>9.6</v>
      </c>
      <c r="S11" s="66">
        <v>362</v>
      </c>
      <c r="T11" s="66">
        <v>374</v>
      </c>
      <c r="U11" s="66">
        <v>348</v>
      </c>
      <c r="V11" s="67">
        <v>368</v>
      </c>
      <c r="W11" s="67">
        <v>386</v>
      </c>
      <c r="X11" s="67">
        <v>382</v>
      </c>
      <c r="Y11" s="156">
        <f t="shared" si="3"/>
        <v>9.3</v>
      </c>
      <c r="Z11" s="79" t="s">
        <v>706</v>
      </c>
      <c r="AA11" s="80" t="s">
        <v>707</v>
      </c>
      <c r="AB11" s="81" t="s">
        <v>708</v>
      </c>
      <c r="AC11" s="99" t="s">
        <v>754</v>
      </c>
      <c r="AD11" s="100" t="s">
        <v>755</v>
      </c>
      <c r="AE11" s="100" t="s">
        <v>757</v>
      </c>
      <c r="AF11" s="104" t="s">
        <v>803</v>
      </c>
    </row>
    <row r="12" spans="1:32" s="8" customFormat="1" ht="33" customHeight="1">
      <c r="A12" s="75">
        <v>6</v>
      </c>
      <c r="B12" s="66" t="s">
        <v>109</v>
      </c>
      <c r="C12" s="67" t="s">
        <v>1413</v>
      </c>
      <c r="D12" s="153">
        <f t="shared" si="0"/>
        <v>7</v>
      </c>
      <c r="E12" s="67" t="s">
        <v>1411</v>
      </c>
      <c r="F12" s="153">
        <f t="shared" si="0"/>
        <v>6</v>
      </c>
      <c r="G12" s="67" t="s">
        <v>1411</v>
      </c>
      <c r="H12" s="153">
        <f t="shared" si="0"/>
        <v>6</v>
      </c>
      <c r="I12" s="67" t="s">
        <v>1412</v>
      </c>
      <c r="J12" s="153">
        <f t="shared" si="0"/>
        <v>8</v>
      </c>
      <c r="K12" s="67" t="s">
        <v>1408</v>
      </c>
      <c r="L12" s="153">
        <f t="shared" si="0"/>
        <v>5</v>
      </c>
      <c r="M12" s="67" t="s">
        <v>1408</v>
      </c>
      <c r="N12" s="153">
        <f t="shared" si="0"/>
        <v>5</v>
      </c>
      <c r="O12" s="67" t="s">
        <v>1413</v>
      </c>
      <c r="P12" s="153">
        <f t="shared" si="0"/>
        <v>7</v>
      </c>
      <c r="Q12" s="154">
        <f t="shared" si="1"/>
        <v>244</v>
      </c>
      <c r="R12" s="155">
        <f t="shared" si="2"/>
        <v>6.1</v>
      </c>
      <c r="S12" s="66">
        <v>218</v>
      </c>
      <c r="T12" s="66">
        <v>226</v>
      </c>
      <c r="U12" s="66">
        <v>258</v>
      </c>
      <c r="V12" s="67">
        <v>294</v>
      </c>
      <c r="W12" s="67">
        <v>258</v>
      </c>
      <c r="X12" s="67">
        <v>266</v>
      </c>
      <c r="Y12" s="156">
        <f t="shared" si="3"/>
        <v>6.3</v>
      </c>
      <c r="Z12" s="79" t="s">
        <v>706</v>
      </c>
      <c r="AA12" s="80" t="s">
        <v>707</v>
      </c>
      <c r="AB12" s="81" t="s">
        <v>708</v>
      </c>
      <c r="AC12" s="99" t="s">
        <v>754</v>
      </c>
      <c r="AD12" s="100" t="s">
        <v>755</v>
      </c>
      <c r="AE12" s="100" t="s">
        <v>757</v>
      </c>
      <c r="AF12" s="104" t="s">
        <v>804</v>
      </c>
    </row>
    <row r="13" spans="1:32" s="8" customFormat="1" ht="33" customHeight="1">
      <c r="A13" s="75">
        <v>7</v>
      </c>
      <c r="B13" s="66" t="s">
        <v>110</v>
      </c>
      <c r="C13" s="67" t="s">
        <v>1411</v>
      </c>
      <c r="D13" s="153">
        <f t="shared" si="0"/>
        <v>6</v>
      </c>
      <c r="E13" s="67" t="s">
        <v>1409</v>
      </c>
      <c r="F13" s="153">
        <f t="shared" si="0"/>
        <v>10</v>
      </c>
      <c r="G13" s="67" t="s">
        <v>1410</v>
      </c>
      <c r="H13" s="153">
        <f t="shared" si="0"/>
        <v>9</v>
      </c>
      <c r="I13" s="67" t="s">
        <v>1410</v>
      </c>
      <c r="J13" s="153">
        <f t="shared" si="0"/>
        <v>9</v>
      </c>
      <c r="K13" s="67" t="s">
        <v>1412</v>
      </c>
      <c r="L13" s="153">
        <f t="shared" si="0"/>
        <v>8</v>
      </c>
      <c r="M13" s="67" t="s">
        <v>1413</v>
      </c>
      <c r="N13" s="153">
        <f t="shared" si="0"/>
        <v>7</v>
      </c>
      <c r="O13" s="67" t="s">
        <v>1409</v>
      </c>
      <c r="P13" s="153">
        <f t="shared" si="0"/>
        <v>10</v>
      </c>
      <c r="Q13" s="154">
        <f t="shared" si="1"/>
        <v>336</v>
      </c>
      <c r="R13" s="155">
        <f t="shared" si="2"/>
        <v>8.4</v>
      </c>
      <c r="S13" s="66">
        <v>276</v>
      </c>
      <c r="T13" s="66">
        <v>286</v>
      </c>
      <c r="U13" s="66">
        <v>334</v>
      </c>
      <c r="V13" s="67">
        <v>344</v>
      </c>
      <c r="W13" s="67">
        <v>322</v>
      </c>
      <c r="X13" s="67">
        <v>332</v>
      </c>
      <c r="Y13" s="156">
        <f t="shared" si="3"/>
        <v>7.964285714285714</v>
      </c>
      <c r="Z13" s="79" t="s">
        <v>706</v>
      </c>
      <c r="AA13" s="80" t="s">
        <v>707</v>
      </c>
      <c r="AB13" s="83" t="s">
        <v>710</v>
      </c>
      <c r="AC13" s="99" t="s">
        <v>754</v>
      </c>
      <c r="AD13" s="100" t="s">
        <v>755</v>
      </c>
      <c r="AE13" s="100" t="s">
        <v>758</v>
      </c>
      <c r="AF13" s="104" t="s">
        <v>805</v>
      </c>
    </row>
    <row r="14" spans="1:32" s="8" customFormat="1" ht="33" customHeight="1">
      <c r="A14" s="75">
        <v>8</v>
      </c>
      <c r="B14" s="66" t="s">
        <v>111</v>
      </c>
      <c r="C14" s="67" t="s">
        <v>1409</v>
      </c>
      <c r="D14" s="153">
        <f t="shared" si="0"/>
        <v>10</v>
      </c>
      <c r="E14" s="67" t="s">
        <v>1409</v>
      </c>
      <c r="F14" s="153">
        <f t="shared" si="0"/>
        <v>10</v>
      </c>
      <c r="G14" s="67" t="s">
        <v>1412</v>
      </c>
      <c r="H14" s="153">
        <f t="shared" si="0"/>
        <v>8</v>
      </c>
      <c r="I14" s="67" t="s">
        <v>1410</v>
      </c>
      <c r="J14" s="153">
        <f t="shared" si="0"/>
        <v>9</v>
      </c>
      <c r="K14" s="67" t="s">
        <v>1410</v>
      </c>
      <c r="L14" s="153">
        <f t="shared" si="0"/>
        <v>9</v>
      </c>
      <c r="M14" s="67" t="s">
        <v>1412</v>
      </c>
      <c r="N14" s="153">
        <f t="shared" si="0"/>
        <v>8</v>
      </c>
      <c r="O14" s="67" t="s">
        <v>1412</v>
      </c>
      <c r="P14" s="153">
        <f t="shared" si="0"/>
        <v>8</v>
      </c>
      <c r="Q14" s="154">
        <f t="shared" si="1"/>
        <v>352</v>
      </c>
      <c r="R14" s="155">
        <f t="shared" si="2"/>
        <v>8.8</v>
      </c>
      <c r="S14" s="66">
        <v>246</v>
      </c>
      <c r="T14" s="66">
        <v>258</v>
      </c>
      <c r="U14" s="66">
        <v>326</v>
      </c>
      <c r="V14" s="67">
        <v>368</v>
      </c>
      <c r="W14" s="67">
        <v>348</v>
      </c>
      <c r="X14" s="67">
        <v>372</v>
      </c>
      <c r="Y14" s="156">
        <f t="shared" si="3"/>
        <v>8.107142857142858</v>
      </c>
      <c r="Z14" s="79" t="s">
        <v>706</v>
      </c>
      <c r="AA14" s="80" t="s">
        <v>707</v>
      </c>
      <c r="AB14" s="81" t="s">
        <v>708</v>
      </c>
      <c r="AC14" s="99" t="s">
        <v>754</v>
      </c>
      <c r="AD14" s="100" t="s">
        <v>755</v>
      </c>
      <c r="AE14" s="100" t="s">
        <v>757</v>
      </c>
      <c r="AF14" s="104" t="s">
        <v>806</v>
      </c>
    </row>
    <row r="15" spans="1:32" s="8" customFormat="1" ht="33" customHeight="1">
      <c r="A15" s="75">
        <v>9</v>
      </c>
      <c r="B15" s="66" t="s">
        <v>112</v>
      </c>
      <c r="C15" s="67" t="s">
        <v>1411</v>
      </c>
      <c r="D15" s="153">
        <f t="shared" si="0"/>
        <v>6</v>
      </c>
      <c r="E15" s="67" t="s">
        <v>1410</v>
      </c>
      <c r="F15" s="153">
        <f t="shared" si="0"/>
        <v>9</v>
      </c>
      <c r="G15" s="67" t="s">
        <v>1413</v>
      </c>
      <c r="H15" s="153">
        <f t="shared" si="0"/>
        <v>7</v>
      </c>
      <c r="I15" s="67" t="s">
        <v>1410</v>
      </c>
      <c r="J15" s="153">
        <f t="shared" si="0"/>
        <v>9</v>
      </c>
      <c r="K15" s="67" t="s">
        <v>1411</v>
      </c>
      <c r="L15" s="153">
        <f t="shared" si="0"/>
        <v>6</v>
      </c>
      <c r="M15" s="67" t="s">
        <v>1412</v>
      </c>
      <c r="N15" s="153">
        <f t="shared" si="0"/>
        <v>8</v>
      </c>
      <c r="O15" s="67" t="s">
        <v>1413</v>
      </c>
      <c r="P15" s="153">
        <f t="shared" si="0"/>
        <v>7</v>
      </c>
      <c r="Q15" s="154">
        <f t="shared" si="1"/>
        <v>290</v>
      </c>
      <c r="R15" s="155">
        <f t="shared" si="2"/>
        <v>7.25</v>
      </c>
      <c r="S15" s="66">
        <v>242</v>
      </c>
      <c r="T15" s="66">
        <v>278</v>
      </c>
      <c r="U15" s="66">
        <v>306</v>
      </c>
      <c r="V15" s="67">
        <v>346</v>
      </c>
      <c r="W15" s="67">
        <v>350</v>
      </c>
      <c r="X15" s="67">
        <v>340</v>
      </c>
      <c r="Y15" s="156">
        <f t="shared" si="3"/>
        <v>7.685714285714286</v>
      </c>
      <c r="Z15" s="79" t="s">
        <v>706</v>
      </c>
      <c r="AA15" s="80" t="s">
        <v>707</v>
      </c>
      <c r="AB15" s="81" t="s">
        <v>708</v>
      </c>
      <c r="AC15" s="99" t="s">
        <v>754</v>
      </c>
      <c r="AD15" s="100" t="s">
        <v>755</v>
      </c>
      <c r="AE15" s="100" t="s">
        <v>757</v>
      </c>
      <c r="AF15" s="104" t="s">
        <v>807</v>
      </c>
    </row>
    <row r="16" spans="1:32" s="8" customFormat="1" ht="33" customHeight="1">
      <c r="A16" s="75">
        <v>10</v>
      </c>
      <c r="B16" s="66" t="s">
        <v>113</v>
      </c>
      <c r="C16" s="67" t="s">
        <v>1412</v>
      </c>
      <c r="D16" s="153">
        <f t="shared" si="0"/>
        <v>8</v>
      </c>
      <c r="E16" s="67" t="s">
        <v>1410</v>
      </c>
      <c r="F16" s="153">
        <f t="shared" si="0"/>
        <v>9</v>
      </c>
      <c r="G16" s="67" t="s">
        <v>1412</v>
      </c>
      <c r="H16" s="153">
        <f t="shared" si="0"/>
        <v>8</v>
      </c>
      <c r="I16" s="67" t="s">
        <v>1410</v>
      </c>
      <c r="J16" s="153">
        <f t="shared" si="0"/>
        <v>9</v>
      </c>
      <c r="K16" s="67" t="s">
        <v>1413</v>
      </c>
      <c r="L16" s="153">
        <f t="shared" si="0"/>
        <v>7</v>
      </c>
      <c r="M16" s="67" t="s">
        <v>1413</v>
      </c>
      <c r="N16" s="153">
        <f t="shared" si="0"/>
        <v>7</v>
      </c>
      <c r="O16" s="67" t="s">
        <v>1410</v>
      </c>
      <c r="P16" s="153">
        <f t="shared" si="0"/>
        <v>9</v>
      </c>
      <c r="Q16" s="154">
        <f t="shared" si="1"/>
        <v>322</v>
      </c>
      <c r="R16" s="155">
        <f t="shared" si="2"/>
        <v>8.05</v>
      </c>
      <c r="S16" s="66">
        <v>253</v>
      </c>
      <c r="T16" s="66">
        <v>276</v>
      </c>
      <c r="U16" s="66">
        <v>270</v>
      </c>
      <c r="V16" s="67">
        <v>348</v>
      </c>
      <c r="W16" s="67">
        <v>326</v>
      </c>
      <c r="X16" s="67">
        <v>348</v>
      </c>
      <c r="Y16" s="156">
        <f t="shared" si="3"/>
        <v>7.6535714285714285</v>
      </c>
      <c r="Z16" s="79" t="s">
        <v>706</v>
      </c>
      <c r="AA16" s="80" t="s">
        <v>707</v>
      </c>
      <c r="AB16" s="81" t="s">
        <v>708</v>
      </c>
      <c r="AC16" s="99" t="s">
        <v>754</v>
      </c>
      <c r="AD16" s="100" t="s">
        <v>755</v>
      </c>
      <c r="AE16" s="100" t="s">
        <v>757</v>
      </c>
      <c r="AF16" s="104" t="s">
        <v>808</v>
      </c>
    </row>
    <row r="17" spans="1:32" s="8" customFormat="1" ht="33" customHeight="1">
      <c r="A17" s="75">
        <v>11</v>
      </c>
      <c r="B17" s="66" t="s">
        <v>114</v>
      </c>
      <c r="C17" s="67" t="s">
        <v>1412</v>
      </c>
      <c r="D17" s="153">
        <f t="shared" si="0"/>
        <v>8</v>
      </c>
      <c r="E17" s="67" t="s">
        <v>1409</v>
      </c>
      <c r="F17" s="153">
        <f t="shared" si="0"/>
        <v>10</v>
      </c>
      <c r="G17" s="67" t="s">
        <v>1412</v>
      </c>
      <c r="H17" s="153">
        <f t="shared" si="0"/>
        <v>8</v>
      </c>
      <c r="I17" s="67" t="s">
        <v>1409</v>
      </c>
      <c r="J17" s="153">
        <f t="shared" si="0"/>
        <v>10</v>
      </c>
      <c r="K17" s="67" t="s">
        <v>1410</v>
      </c>
      <c r="L17" s="153">
        <f t="shared" si="0"/>
        <v>9</v>
      </c>
      <c r="M17" s="67" t="s">
        <v>1410</v>
      </c>
      <c r="N17" s="153">
        <f t="shared" si="0"/>
        <v>9</v>
      </c>
      <c r="O17" s="67" t="s">
        <v>1410</v>
      </c>
      <c r="P17" s="153">
        <f t="shared" si="0"/>
        <v>9</v>
      </c>
      <c r="Q17" s="154">
        <f t="shared" si="1"/>
        <v>354</v>
      </c>
      <c r="R17" s="155">
        <f t="shared" si="2"/>
        <v>8.85</v>
      </c>
      <c r="S17" s="66">
        <v>315</v>
      </c>
      <c r="T17" s="66">
        <v>342</v>
      </c>
      <c r="U17" s="66">
        <v>342</v>
      </c>
      <c r="V17" s="67">
        <v>376</v>
      </c>
      <c r="W17" s="67">
        <v>366</v>
      </c>
      <c r="X17" s="67">
        <v>376</v>
      </c>
      <c r="Y17" s="156">
        <f t="shared" si="3"/>
        <v>8.825</v>
      </c>
      <c r="Z17" s="79" t="s">
        <v>706</v>
      </c>
      <c r="AA17" s="80" t="s">
        <v>707</v>
      </c>
      <c r="AB17" s="81" t="s">
        <v>708</v>
      </c>
      <c r="AC17" s="99" t="s">
        <v>754</v>
      </c>
      <c r="AD17" s="100" t="s">
        <v>755</v>
      </c>
      <c r="AE17" s="100" t="s">
        <v>757</v>
      </c>
      <c r="AF17" s="104" t="s">
        <v>809</v>
      </c>
    </row>
    <row r="18" spans="1:32" s="8" customFormat="1" ht="33" customHeight="1">
      <c r="A18" s="75">
        <v>12</v>
      </c>
      <c r="B18" s="66" t="s">
        <v>115</v>
      </c>
      <c r="C18" s="67" t="s">
        <v>1413</v>
      </c>
      <c r="D18" s="153">
        <f t="shared" si="0"/>
        <v>7</v>
      </c>
      <c r="E18" s="67" t="s">
        <v>1410</v>
      </c>
      <c r="F18" s="153">
        <f t="shared" si="0"/>
        <v>9</v>
      </c>
      <c r="G18" s="67" t="s">
        <v>1413</v>
      </c>
      <c r="H18" s="153">
        <f t="shared" si="0"/>
        <v>7</v>
      </c>
      <c r="I18" s="67" t="s">
        <v>1410</v>
      </c>
      <c r="J18" s="153">
        <f t="shared" si="0"/>
        <v>9</v>
      </c>
      <c r="K18" s="67" t="s">
        <v>1410</v>
      </c>
      <c r="L18" s="153">
        <f t="shared" si="0"/>
        <v>9</v>
      </c>
      <c r="M18" s="67" t="s">
        <v>1412</v>
      </c>
      <c r="N18" s="153">
        <f t="shared" si="0"/>
        <v>8</v>
      </c>
      <c r="O18" s="67" t="s">
        <v>1412</v>
      </c>
      <c r="P18" s="153">
        <f t="shared" si="0"/>
        <v>8</v>
      </c>
      <c r="Q18" s="154">
        <f t="shared" si="1"/>
        <v>320</v>
      </c>
      <c r="R18" s="155">
        <f t="shared" si="2"/>
        <v>8</v>
      </c>
      <c r="S18" s="66">
        <v>229</v>
      </c>
      <c r="T18" s="66">
        <v>286</v>
      </c>
      <c r="U18" s="66">
        <v>280</v>
      </c>
      <c r="V18" s="67">
        <v>328</v>
      </c>
      <c r="W18" s="67">
        <v>340</v>
      </c>
      <c r="X18" s="67">
        <v>326</v>
      </c>
      <c r="Y18" s="156">
        <f t="shared" si="3"/>
        <v>7.5321428571428575</v>
      </c>
      <c r="Z18" s="79" t="s">
        <v>706</v>
      </c>
      <c r="AA18" s="82" t="s">
        <v>709</v>
      </c>
      <c r="AB18" s="81" t="s">
        <v>708</v>
      </c>
      <c r="AC18" s="99" t="s">
        <v>754</v>
      </c>
      <c r="AD18" s="100" t="s">
        <v>756</v>
      </c>
      <c r="AE18" s="100" t="s">
        <v>757</v>
      </c>
      <c r="AF18" s="104" t="s">
        <v>810</v>
      </c>
    </row>
    <row r="19" spans="1:32" s="8" customFormat="1" ht="33" customHeight="1">
      <c r="A19" s="75">
        <v>13</v>
      </c>
      <c r="B19" s="66" t="s">
        <v>116</v>
      </c>
      <c r="C19" s="67" t="s">
        <v>1410</v>
      </c>
      <c r="D19" s="153">
        <f t="shared" si="0"/>
        <v>9</v>
      </c>
      <c r="E19" s="67" t="s">
        <v>1409</v>
      </c>
      <c r="F19" s="153">
        <f t="shared" si="0"/>
        <v>10</v>
      </c>
      <c r="G19" s="67" t="s">
        <v>1412</v>
      </c>
      <c r="H19" s="153">
        <f t="shared" si="0"/>
        <v>8</v>
      </c>
      <c r="I19" s="67" t="s">
        <v>1409</v>
      </c>
      <c r="J19" s="153">
        <f t="shared" si="0"/>
        <v>10</v>
      </c>
      <c r="K19" s="67" t="s">
        <v>1409</v>
      </c>
      <c r="L19" s="153">
        <f t="shared" si="0"/>
        <v>10</v>
      </c>
      <c r="M19" s="67" t="s">
        <v>1409</v>
      </c>
      <c r="N19" s="153">
        <f t="shared" si="0"/>
        <v>10</v>
      </c>
      <c r="O19" s="67" t="s">
        <v>1410</v>
      </c>
      <c r="P19" s="153">
        <f t="shared" si="0"/>
        <v>9</v>
      </c>
      <c r="Q19" s="154">
        <f t="shared" si="1"/>
        <v>372</v>
      </c>
      <c r="R19" s="155">
        <f t="shared" si="2"/>
        <v>9.3</v>
      </c>
      <c r="S19" s="66">
        <v>339</v>
      </c>
      <c r="T19" s="66">
        <v>354</v>
      </c>
      <c r="U19" s="66">
        <v>368</v>
      </c>
      <c r="V19" s="67">
        <v>376</v>
      </c>
      <c r="W19" s="67">
        <v>370</v>
      </c>
      <c r="X19" s="67">
        <v>366</v>
      </c>
      <c r="Y19" s="156">
        <f t="shared" si="3"/>
        <v>9.089285714285714</v>
      </c>
      <c r="Z19" s="79" t="s">
        <v>706</v>
      </c>
      <c r="AA19" s="80" t="s">
        <v>707</v>
      </c>
      <c r="AB19" s="81" t="s">
        <v>708</v>
      </c>
      <c r="AC19" s="99" t="s">
        <v>754</v>
      </c>
      <c r="AD19" s="100" t="s">
        <v>755</v>
      </c>
      <c r="AE19" s="100" t="s">
        <v>757</v>
      </c>
      <c r="AF19" s="104" t="s">
        <v>811</v>
      </c>
    </row>
    <row r="20" spans="1:32" s="8" customFormat="1" ht="33" customHeight="1">
      <c r="A20" s="75">
        <v>14</v>
      </c>
      <c r="B20" s="66" t="s">
        <v>117</v>
      </c>
      <c r="C20" s="67" t="s">
        <v>1413</v>
      </c>
      <c r="D20" s="153">
        <f t="shared" si="0"/>
        <v>7</v>
      </c>
      <c r="E20" s="67" t="s">
        <v>1410</v>
      </c>
      <c r="F20" s="153">
        <f t="shared" si="0"/>
        <v>9</v>
      </c>
      <c r="G20" s="67" t="s">
        <v>1410</v>
      </c>
      <c r="H20" s="153">
        <f t="shared" si="0"/>
        <v>9</v>
      </c>
      <c r="I20" s="67" t="s">
        <v>1410</v>
      </c>
      <c r="J20" s="153">
        <f t="shared" si="0"/>
        <v>9</v>
      </c>
      <c r="K20" s="67" t="s">
        <v>1413</v>
      </c>
      <c r="L20" s="153">
        <f t="shared" si="0"/>
        <v>7</v>
      </c>
      <c r="M20" s="67" t="s">
        <v>1411</v>
      </c>
      <c r="N20" s="153">
        <f t="shared" si="0"/>
        <v>6</v>
      </c>
      <c r="O20" s="67" t="s">
        <v>1413</v>
      </c>
      <c r="P20" s="153">
        <f t="shared" si="0"/>
        <v>7</v>
      </c>
      <c r="Q20" s="154">
        <f t="shared" si="1"/>
        <v>306</v>
      </c>
      <c r="R20" s="155">
        <f t="shared" si="2"/>
        <v>7.65</v>
      </c>
      <c r="S20" s="66">
        <v>246</v>
      </c>
      <c r="T20" s="66">
        <v>302</v>
      </c>
      <c r="U20" s="66">
        <v>298</v>
      </c>
      <c r="V20" s="67">
        <v>334</v>
      </c>
      <c r="W20" s="67">
        <v>344</v>
      </c>
      <c r="X20" s="67">
        <v>364</v>
      </c>
      <c r="Y20" s="156">
        <f t="shared" si="3"/>
        <v>7.835714285714285</v>
      </c>
      <c r="Z20" s="79" t="s">
        <v>706</v>
      </c>
      <c r="AA20" s="80" t="s">
        <v>707</v>
      </c>
      <c r="AB20" s="81" t="s">
        <v>708</v>
      </c>
      <c r="AC20" s="99" t="s">
        <v>754</v>
      </c>
      <c r="AD20" s="100" t="s">
        <v>755</v>
      </c>
      <c r="AE20" s="100" t="s">
        <v>757</v>
      </c>
      <c r="AF20" s="104" t="s">
        <v>812</v>
      </c>
    </row>
    <row r="21" spans="1:32" s="8" customFormat="1" ht="33" customHeight="1">
      <c r="A21" s="75">
        <v>15</v>
      </c>
      <c r="B21" s="66" t="s">
        <v>118</v>
      </c>
      <c r="C21" s="67" t="s">
        <v>1412</v>
      </c>
      <c r="D21" s="153">
        <f t="shared" si="0"/>
        <v>8</v>
      </c>
      <c r="E21" s="67" t="s">
        <v>1412</v>
      </c>
      <c r="F21" s="153">
        <f t="shared" si="0"/>
        <v>8</v>
      </c>
      <c r="G21" s="67" t="s">
        <v>1410</v>
      </c>
      <c r="H21" s="153">
        <f t="shared" si="0"/>
        <v>9</v>
      </c>
      <c r="I21" s="67" t="s">
        <v>1410</v>
      </c>
      <c r="J21" s="153">
        <f t="shared" si="0"/>
        <v>9</v>
      </c>
      <c r="K21" s="67" t="s">
        <v>1410</v>
      </c>
      <c r="L21" s="153">
        <f t="shared" si="0"/>
        <v>9</v>
      </c>
      <c r="M21" s="67" t="s">
        <v>1411</v>
      </c>
      <c r="N21" s="153">
        <f t="shared" si="0"/>
        <v>6</v>
      </c>
      <c r="O21" s="67" t="s">
        <v>1412</v>
      </c>
      <c r="P21" s="153">
        <f t="shared" si="0"/>
        <v>8</v>
      </c>
      <c r="Q21" s="154">
        <f t="shared" si="1"/>
        <v>324</v>
      </c>
      <c r="R21" s="155">
        <f t="shared" si="2"/>
        <v>8.1</v>
      </c>
      <c r="S21" s="66">
        <v>305</v>
      </c>
      <c r="T21" s="66">
        <v>338</v>
      </c>
      <c r="U21" s="66">
        <v>328</v>
      </c>
      <c r="V21" s="67">
        <v>368</v>
      </c>
      <c r="W21" s="67">
        <v>364</v>
      </c>
      <c r="X21" s="67">
        <v>382</v>
      </c>
      <c r="Y21" s="156">
        <f t="shared" si="3"/>
        <v>8.603571428571428</v>
      </c>
      <c r="Z21" s="79" t="s">
        <v>706</v>
      </c>
      <c r="AA21" s="80" t="s">
        <v>707</v>
      </c>
      <c r="AB21" s="81" t="s">
        <v>708</v>
      </c>
      <c r="AC21" s="99" t="s">
        <v>754</v>
      </c>
      <c r="AD21" s="100" t="s">
        <v>755</v>
      </c>
      <c r="AE21" s="100" t="s">
        <v>757</v>
      </c>
      <c r="AF21" s="104" t="s">
        <v>813</v>
      </c>
    </row>
    <row r="22" spans="1:32" s="8" customFormat="1" ht="33" customHeight="1">
      <c r="A22" s="75">
        <v>16</v>
      </c>
      <c r="B22" s="66" t="s">
        <v>119</v>
      </c>
      <c r="C22" s="67" t="s">
        <v>1412</v>
      </c>
      <c r="D22" s="153">
        <f t="shared" si="0"/>
        <v>8</v>
      </c>
      <c r="E22" s="67" t="s">
        <v>1409</v>
      </c>
      <c r="F22" s="153">
        <f t="shared" si="0"/>
        <v>10</v>
      </c>
      <c r="G22" s="67" t="s">
        <v>1410</v>
      </c>
      <c r="H22" s="153">
        <f t="shared" si="0"/>
        <v>9</v>
      </c>
      <c r="I22" s="67" t="s">
        <v>1409</v>
      </c>
      <c r="J22" s="153">
        <f t="shared" si="0"/>
        <v>10</v>
      </c>
      <c r="K22" s="67" t="s">
        <v>1413</v>
      </c>
      <c r="L22" s="153">
        <f t="shared" si="0"/>
        <v>7</v>
      </c>
      <c r="M22" s="67" t="s">
        <v>1412</v>
      </c>
      <c r="N22" s="153">
        <f t="shared" si="0"/>
        <v>8</v>
      </c>
      <c r="O22" s="67" t="s">
        <v>1412</v>
      </c>
      <c r="P22" s="153">
        <f t="shared" si="0"/>
        <v>8</v>
      </c>
      <c r="Q22" s="154">
        <f t="shared" si="1"/>
        <v>338</v>
      </c>
      <c r="R22" s="155">
        <f t="shared" si="2"/>
        <v>8.45</v>
      </c>
      <c r="S22" s="66">
        <v>269</v>
      </c>
      <c r="T22" s="66">
        <v>330</v>
      </c>
      <c r="U22" s="66">
        <v>316</v>
      </c>
      <c r="V22" s="67">
        <v>354</v>
      </c>
      <c r="W22" s="67">
        <v>348</v>
      </c>
      <c r="X22" s="67">
        <v>340</v>
      </c>
      <c r="Y22" s="156">
        <f t="shared" si="3"/>
        <v>8.196428571428571</v>
      </c>
      <c r="Z22" s="79" t="s">
        <v>706</v>
      </c>
      <c r="AA22" s="80" t="s">
        <v>707</v>
      </c>
      <c r="AB22" s="81" t="s">
        <v>708</v>
      </c>
      <c r="AC22" s="99" t="s">
        <v>754</v>
      </c>
      <c r="AD22" s="100" t="s">
        <v>755</v>
      </c>
      <c r="AE22" s="100" t="s">
        <v>757</v>
      </c>
      <c r="AF22" s="104" t="s">
        <v>814</v>
      </c>
    </row>
    <row r="23" spans="1:32" s="8" customFormat="1" ht="33" customHeight="1">
      <c r="A23" s="75">
        <v>17</v>
      </c>
      <c r="B23" s="66" t="s">
        <v>120</v>
      </c>
      <c r="C23" s="67" t="s">
        <v>1412</v>
      </c>
      <c r="D23" s="153">
        <f t="shared" si="0"/>
        <v>8</v>
      </c>
      <c r="E23" s="67" t="s">
        <v>1410</v>
      </c>
      <c r="F23" s="153">
        <f t="shared" si="0"/>
        <v>9</v>
      </c>
      <c r="G23" s="67" t="s">
        <v>1410</v>
      </c>
      <c r="H23" s="153">
        <f t="shared" si="0"/>
        <v>9</v>
      </c>
      <c r="I23" s="67" t="s">
        <v>1410</v>
      </c>
      <c r="J23" s="153">
        <f t="shared" si="0"/>
        <v>9</v>
      </c>
      <c r="K23" s="67" t="s">
        <v>1409</v>
      </c>
      <c r="L23" s="153">
        <f t="shared" si="0"/>
        <v>10</v>
      </c>
      <c r="M23" s="67" t="s">
        <v>1410</v>
      </c>
      <c r="N23" s="153">
        <f t="shared" si="0"/>
        <v>9</v>
      </c>
      <c r="O23" s="67" t="s">
        <v>1409</v>
      </c>
      <c r="P23" s="153">
        <f t="shared" si="0"/>
        <v>10</v>
      </c>
      <c r="Q23" s="154">
        <f t="shared" si="1"/>
        <v>366</v>
      </c>
      <c r="R23" s="155">
        <f t="shared" si="2"/>
        <v>9.15</v>
      </c>
      <c r="S23" s="66">
        <v>279</v>
      </c>
      <c r="T23" s="66">
        <v>324</v>
      </c>
      <c r="U23" s="66">
        <v>370</v>
      </c>
      <c r="V23" s="67">
        <v>382</v>
      </c>
      <c r="W23" s="67">
        <v>366</v>
      </c>
      <c r="X23" s="67">
        <v>392</v>
      </c>
      <c r="Y23" s="156">
        <f t="shared" si="3"/>
        <v>8.853571428571428</v>
      </c>
      <c r="Z23" s="79" t="s">
        <v>706</v>
      </c>
      <c r="AA23" s="80" t="s">
        <v>707</v>
      </c>
      <c r="AB23" s="81" t="s">
        <v>708</v>
      </c>
      <c r="AC23" s="99" t="s">
        <v>754</v>
      </c>
      <c r="AD23" s="100" t="s">
        <v>755</v>
      </c>
      <c r="AE23" s="100" t="s">
        <v>757</v>
      </c>
      <c r="AF23" s="104" t="s">
        <v>815</v>
      </c>
    </row>
    <row r="24" spans="1:32" s="8" customFormat="1" ht="33" customHeight="1">
      <c r="A24" s="75">
        <v>18</v>
      </c>
      <c r="B24" s="66" t="s">
        <v>121</v>
      </c>
      <c r="C24" s="67" t="s">
        <v>1413</v>
      </c>
      <c r="D24" s="153">
        <f aca="true" t="shared" si="4" ref="D24:D87">IF(C24="AA",10,IF(C24="AB",9,IF(C24="BB",8,IF(C24="BC",7,IF(C24="CC",6,IF(C24="CD",5,IF(C24="DD",4,IF(C24="F",0))))))))</f>
        <v>7</v>
      </c>
      <c r="E24" s="67" t="s">
        <v>1409</v>
      </c>
      <c r="F24" s="153">
        <f aca="true" t="shared" si="5" ref="F24:F87">IF(E24="AA",10,IF(E24="AB",9,IF(E24="BB",8,IF(E24="BC",7,IF(E24="CC",6,IF(E24="CD",5,IF(E24="DD",4,IF(E24="F",0))))))))</f>
        <v>10</v>
      </c>
      <c r="G24" s="67" t="s">
        <v>1410</v>
      </c>
      <c r="H24" s="153">
        <f aca="true" t="shared" si="6" ref="H24:H87">IF(G24="AA",10,IF(G24="AB",9,IF(G24="BB",8,IF(G24="BC",7,IF(G24="CC",6,IF(G24="CD",5,IF(G24="DD",4,IF(G24="F",0))))))))</f>
        <v>9</v>
      </c>
      <c r="I24" s="67" t="s">
        <v>1410</v>
      </c>
      <c r="J24" s="153">
        <f aca="true" t="shared" si="7" ref="J24:J87">IF(I24="AA",10,IF(I24="AB",9,IF(I24="BB",8,IF(I24="BC",7,IF(I24="CC",6,IF(I24="CD",5,IF(I24="DD",4,IF(I24="F",0))))))))</f>
        <v>9</v>
      </c>
      <c r="K24" s="67" t="s">
        <v>1409</v>
      </c>
      <c r="L24" s="153">
        <f aca="true" t="shared" si="8" ref="L24:L87">IF(K24="AA",10,IF(K24="AB",9,IF(K24="BB",8,IF(K24="BC",7,IF(K24="CC",6,IF(K24="CD",5,IF(K24="DD",4,IF(K24="F",0))))))))</f>
        <v>10</v>
      </c>
      <c r="M24" s="67" t="s">
        <v>1410</v>
      </c>
      <c r="N24" s="153">
        <f aca="true" t="shared" si="9" ref="N24:N87">IF(M24="AA",10,IF(M24="AB",9,IF(M24="BB",8,IF(M24="BC",7,IF(M24="CC",6,IF(M24="CD",5,IF(M24="DD",4,IF(M24="F",0))))))))</f>
        <v>9</v>
      </c>
      <c r="O24" s="67" t="s">
        <v>1410</v>
      </c>
      <c r="P24" s="153">
        <f aca="true" t="shared" si="10" ref="P24:P87">IF(O24="AA",10,IF(O24="AB",9,IF(O24="BB",8,IF(O24="BC",7,IF(O24="CC",6,IF(O24="CD",5,IF(O24="DD",4,IF(O24="F",0))))))))</f>
        <v>9</v>
      </c>
      <c r="Q24" s="154">
        <f t="shared" si="1"/>
        <v>360</v>
      </c>
      <c r="R24" s="155">
        <f t="shared" si="2"/>
        <v>9</v>
      </c>
      <c r="S24" s="66">
        <v>324</v>
      </c>
      <c r="T24" s="66">
        <v>334</v>
      </c>
      <c r="U24" s="66">
        <v>392</v>
      </c>
      <c r="V24" s="67">
        <v>370</v>
      </c>
      <c r="W24" s="67">
        <v>360</v>
      </c>
      <c r="X24" s="67">
        <v>396</v>
      </c>
      <c r="Y24" s="156">
        <f t="shared" si="3"/>
        <v>9.057142857142857</v>
      </c>
      <c r="Z24" s="79" t="s">
        <v>706</v>
      </c>
      <c r="AA24" s="80" t="s">
        <v>707</v>
      </c>
      <c r="AB24" s="81" t="s">
        <v>708</v>
      </c>
      <c r="AC24" s="99" t="s">
        <v>754</v>
      </c>
      <c r="AD24" s="100" t="s">
        <v>755</v>
      </c>
      <c r="AE24" s="100" t="s">
        <v>757</v>
      </c>
      <c r="AF24" s="104" t="s">
        <v>816</v>
      </c>
    </row>
    <row r="25" spans="1:32" s="8" customFormat="1" ht="33" customHeight="1">
      <c r="A25" s="75">
        <v>19</v>
      </c>
      <c r="B25" s="66" t="s">
        <v>122</v>
      </c>
      <c r="C25" s="67" t="s">
        <v>1413</v>
      </c>
      <c r="D25" s="153">
        <f t="shared" si="4"/>
        <v>7</v>
      </c>
      <c r="E25" s="67" t="s">
        <v>1409</v>
      </c>
      <c r="F25" s="153">
        <f t="shared" si="5"/>
        <v>10</v>
      </c>
      <c r="G25" s="67" t="s">
        <v>1413</v>
      </c>
      <c r="H25" s="153">
        <f t="shared" si="6"/>
        <v>7</v>
      </c>
      <c r="I25" s="67" t="s">
        <v>1412</v>
      </c>
      <c r="J25" s="153">
        <f t="shared" si="7"/>
        <v>8</v>
      </c>
      <c r="K25" s="67" t="s">
        <v>1412</v>
      </c>
      <c r="L25" s="153">
        <f t="shared" si="8"/>
        <v>8</v>
      </c>
      <c r="M25" s="67" t="s">
        <v>1410</v>
      </c>
      <c r="N25" s="153">
        <f t="shared" si="9"/>
        <v>9</v>
      </c>
      <c r="O25" s="67" t="s">
        <v>1412</v>
      </c>
      <c r="P25" s="153">
        <f t="shared" si="10"/>
        <v>8</v>
      </c>
      <c r="Q25" s="154">
        <f t="shared" si="1"/>
        <v>324</v>
      </c>
      <c r="R25" s="155">
        <f t="shared" si="2"/>
        <v>8.1</v>
      </c>
      <c r="S25" s="66">
        <v>274</v>
      </c>
      <c r="T25" s="66">
        <v>322</v>
      </c>
      <c r="U25" s="66">
        <v>360</v>
      </c>
      <c r="V25" s="67">
        <v>370</v>
      </c>
      <c r="W25" s="67">
        <v>378</v>
      </c>
      <c r="X25" s="67">
        <v>350</v>
      </c>
      <c r="Y25" s="156">
        <f t="shared" si="3"/>
        <v>8.492857142857142</v>
      </c>
      <c r="Z25" s="79" t="s">
        <v>706</v>
      </c>
      <c r="AA25" s="80" t="s">
        <v>707</v>
      </c>
      <c r="AB25" s="81" t="s">
        <v>708</v>
      </c>
      <c r="AC25" s="99" t="s">
        <v>754</v>
      </c>
      <c r="AD25" s="100" t="s">
        <v>755</v>
      </c>
      <c r="AE25" s="100" t="s">
        <v>757</v>
      </c>
      <c r="AF25" s="104" t="s">
        <v>817</v>
      </c>
    </row>
    <row r="26" spans="1:32" s="8" customFormat="1" ht="33" customHeight="1">
      <c r="A26" s="75">
        <v>20</v>
      </c>
      <c r="B26" s="66" t="s">
        <v>123</v>
      </c>
      <c r="C26" s="67" t="s">
        <v>1413</v>
      </c>
      <c r="D26" s="153">
        <f t="shared" si="4"/>
        <v>7</v>
      </c>
      <c r="E26" s="67" t="s">
        <v>1413</v>
      </c>
      <c r="F26" s="153">
        <f t="shared" si="5"/>
        <v>7</v>
      </c>
      <c r="G26" s="67" t="s">
        <v>1410</v>
      </c>
      <c r="H26" s="153">
        <f t="shared" si="6"/>
        <v>9</v>
      </c>
      <c r="I26" s="67" t="s">
        <v>1412</v>
      </c>
      <c r="J26" s="153">
        <f t="shared" si="7"/>
        <v>8</v>
      </c>
      <c r="K26" s="67" t="s">
        <v>1408</v>
      </c>
      <c r="L26" s="153">
        <f t="shared" si="8"/>
        <v>5</v>
      </c>
      <c r="M26" s="67" t="s">
        <v>1411</v>
      </c>
      <c r="N26" s="153">
        <f t="shared" si="9"/>
        <v>6</v>
      </c>
      <c r="O26" s="67" t="s">
        <v>1413</v>
      </c>
      <c r="P26" s="153">
        <f t="shared" si="10"/>
        <v>7</v>
      </c>
      <c r="Q26" s="154">
        <f t="shared" si="1"/>
        <v>280</v>
      </c>
      <c r="R26" s="155">
        <f t="shared" si="2"/>
        <v>7</v>
      </c>
      <c r="S26" s="66">
        <v>253</v>
      </c>
      <c r="T26" s="66">
        <v>360</v>
      </c>
      <c r="U26" s="66">
        <v>300</v>
      </c>
      <c r="V26" s="67">
        <v>350</v>
      </c>
      <c r="W26" s="67">
        <v>356</v>
      </c>
      <c r="X26" s="67">
        <v>330</v>
      </c>
      <c r="Y26" s="156">
        <f t="shared" si="3"/>
        <v>7.960714285714285</v>
      </c>
      <c r="Z26" s="79" t="s">
        <v>706</v>
      </c>
      <c r="AA26" s="80" t="s">
        <v>707</v>
      </c>
      <c r="AB26" s="81" t="s">
        <v>708</v>
      </c>
      <c r="AC26" s="99" t="s">
        <v>754</v>
      </c>
      <c r="AD26" s="100" t="s">
        <v>755</v>
      </c>
      <c r="AE26" s="100" t="s">
        <v>757</v>
      </c>
      <c r="AF26" s="104" t="s">
        <v>818</v>
      </c>
    </row>
    <row r="27" spans="1:32" s="8" customFormat="1" ht="33" customHeight="1">
      <c r="A27" s="75">
        <v>21</v>
      </c>
      <c r="B27" s="66" t="s">
        <v>124</v>
      </c>
      <c r="C27" s="67" t="s">
        <v>1413</v>
      </c>
      <c r="D27" s="153">
        <f t="shared" si="4"/>
        <v>7</v>
      </c>
      <c r="E27" s="67" t="s">
        <v>1410</v>
      </c>
      <c r="F27" s="153">
        <f t="shared" si="5"/>
        <v>9</v>
      </c>
      <c r="G27" s="67" t="s">
        <v>1412</v>
      </c>
      <c r="H27" s="153">
        <f t="shared" si="6"/>
        <v>8</v>
      </c>
      <c r="I27" s="67" t="s">
        <v>1412</v>
      </c>
      <c r="J27" s="153">
        <f t="shared" si="7"/>
        <v>8</v>
      </c>
      <c r="K27" s="67" t="s">
        <v>1413</v>
      </c>
      <c r="L27" s="153">
        <f t="shared" si="8"/>
        <v>7</v>
      </c>
      <c r="M27" s="67" t="s">
        <v>1412</v>
      </c>
      <c r="N27" s="153">
        <f t="shared" si="9"/>
        <v>8</v>
      </c>
      <c r="O27" s="67" t="s">
        <v>1412</v>
      </c>
      <c r="P27" s="153">
        <f t="shared" si="10"/>
        <v>8</v>
      </c>
      <c r="Q27" s="154">
        <f t="shared" si="1"/>
        <v>314</v>
      </c>
      <c r="R27" s="155">
        <f t="shared" si="2"/>
        <v>7.85</v>
      </c>
      <c r="S27" s="66">
        <v>224</v>
      </c>
      <c r="T27" s="66">
        <v>300</v>
      </c>
      <c r="U27" s="66">
        <v>334</v>
      </c>
      <c r="V27" s="67">
        <v>338</v>
      </c>
      <c r="W27" s="67">
        <v>326</v>
      </c>
      <c r="X27" s="67">
        <v>326</v>
      </c>
      <c r="Y27" s="156">
        <f t="shared" si="3"/>
        <v>7.7214285714285715</v>
      </c>
      <c r="Z27" s="79" t="s">
        <v>706</v>
      </c>
      <c r="AA27" s="82" t="s">
        <v>709</v>
      </c>
      <c r="AB27" s="81" t="s">
        <v>708</v>
      </c>
      <c r="AC27" s="99" t="s">
        <v>754</v>
      </c>
      <c r="AD27" s="100" t="s">
        <v>756</v>
      </c>
      <c r="AE27" s="100" t="s">
        <v>757</v>
      </c>
      <c r="AF27" s="104" t="s">
        <v>819</v>
      </c>
    </row>
    <row r="28" spans="1:32" s="8" customFormat="1" ht="33" customHeight="1">
      <c r="A28" s="75">
        <v>22</v>
      </c>
      <c r="B28" s="66" t="s">
        <v>125</v>
      </c>
      <c r="C28" s="67" t="s">
        <v>1412</v>
      </c>
      <c r="D28" s="153">
        <f t="shared" si="4"/>
        <v>8</v>
      </c>
      <c r="E28" s="67" t="s">
        <v>1409</v>
      </c>
      <c r="F28" s="153">
        <f t="shared" si="5"/>
        <v>10</v>
      </c>
      <c r="G28" s="67" t="s">
        <v>1410</v>
      </c>
      <c r="H28" s="153">
        <f t="shared" si="6"/>
        <v>9</v>
      </c>
      <c r="I28" s="67" t="s">
        <v>1409</v>
      </c>
      <c r="J28" s="153">
        <f t="shared" si="7"/>
        <v>10</v>
      </c>
      <c r="K28" s="67" t="s">
        <v>1410</v>
      </c>
      <c r="L28" s="153">
        <f t="shared" si="8"/>
        <v>9</v>
      </c>
      <c r="M28" s="67" t="s">
        <v>1409</v>
      </c>
      <c r="N28" s="153">
        <f t="shared" si="9"/>
        <v>10</v>
      </c>
      <c r="O28" s="67" t="s">
        <v>1410</v>
      </c>
      <c r="P28" s="153">
        <f t="shared" si="10"/>
        <v>9</v>
      </c>
      <c r="Q28" s="154">
        <f t="shared" si="1"/>
        <v>368</v>
      </c>
      <c r="R28" s="155">
        <f t="shared" si="2"/>
        <v>9.2</v>
      </c>
      <c r="S28" s="66">
        <v>296</v>
      </c>
      <c r="T28" s="66">
        <v>330</v>
      </c>
      <c r="U28" s="66">
        <v>366</v>
      </c>
      <c r="V28" s="67">
        <v>378</v>
      </c>
      <c r="W28" s="67">
        <v>370</v>
      </c>
      <c r="X28" s="67">
        <v>382</v>
      </c>
      <c r="Y28" s="156">
        <f t="shared" si="3"/>
        <v>8.892857142857142</v>
      </c>
      <c r="Z28" s="79" t="s">
        <v>706</v>
      </c>
      <c r="AA28" s="80" t="s">
        <v>707</v>
      </c>
      <c r="AB28" s="81" t="s">
        <v>708</v>
      </c>
      <c r="AC28" s="99" t="s">
        <v>754</v>
      </c>
      <c r="AD28" s="100" t="s">
        <v>755</v>
      </c>
      <c r="AE28" s="100" t="s">
        <v>757</v>
      </c>
      <c r="AF28" s="105" t="s">
        <v>820</v>
      </c>
    </row>
    <row r="29" spans="1:32" s="8" customFormat="1" ht="33" customHeight="1">
      <c r="A29" s="75">
        <v>23</v>
      </c>
      <c r="B29" s="66" t="s">
        <v>126</v>
      </c>
      <c r="C29" s="67" t="s">
        <v>1413</v>
      </c>
      <c r="D29" s="153">
        <f t="shared" si="4"/>
        <v>7</v>
      </c>
      <c r="E29" s="67" t="s">
        <v>1410</v>
      </c>
      <c r="F29" s="153">
        <f t="shared" si="5"/>
        <v>9</v>
      </c>
      <c r="G29" s="67" t="s">
        <v>1413</v>
      </c>
      <c r="H29" s="153">
        <f t="shared" si="6"/>
        <v>7</v>
      </c>
      <c r="I29" s="67" t="s">
        <v>1412</v>
      </c>
      <c r="J29" s="153">
        <f t="shared" si="7"/>
        <v>8</v>
      </c>
      <c r="K29" s="67" t="s">
        <v>1413</v>
      </c>
      <c r="L29" s="153">
        <f t="shared" si="8"/>
        <v>7</v>
      </c>
      <c r="M29" s="67" t="s">
        <v>1412</v>
      </c>
      <c r="N29" s="153">
        <f t="shared" si="9"/>
        <v>8</v>
      </c>
      <c r="O29" s="67" t="s">
        <v>1412</v>
      </c>
      <c r="P29" s="153">
        <f t="shared" si="10"/>
        <v>8</v>
      </c>
      <c r="Q29" s="154">
        <f t="shared" si="1"/>
        <v>306</v>
      </c>
      <c r="R29" s="155">
        <f t="shared" si="2"/>
        <v>7.65</v>
      </c>
      <c r="S29" s="66">
        <v>214</v>
      </c>
      <c r="T29" s="66">
        <v>246</v>
      </c>
      <c r="U29" s="66">
        <v>316</v>
      </c>
      <c r="V29" s="67">
        <v>356</v>
      </c>
      <c r="W29" s="67">
        <v>324</v>
      </c>
      <c r="X29" s="67">
        <v>302</v>
      </c>
      <c r="Y29" s="156">
        <f t="shared" si="3"/>
        <v>7.371428571428571</v>
      </c>
      <c r="Z29" s="79" t="s">
        <v>706</v>
      </c>
      <c r="AA29" s="82" t="s">
        <v>709</v>
      </c>
      <c r="AB29" s="81" t="s">
        <v>708</v>
      </c>
      <c r="AC29" s="99" t="s">
        <v>754</v>
      </c>
      <c r="AD29" s="100" t="s">
        <v>756</v>
      </c>
      <c r="AE29" s="100" t="s">
        <v>757</v>
      </c>
      <c r="AF29" s="104" t="s">
        <v>821</v>
      </c>
    </row>
    <row r="30" spans="1:32" s="8" customFormat="1" ht="33" customHeight="1">
      <c r="A30" s="75">
        <v>24</v>
      </c>
      <c r="B30" s="66" t="s">
        <v>127</v>
      </c>
      <c r="C30" s="67" t="s">
        <v>1413</v>
      </c>
      <c r="D30" s="153">
        <f t="shared" si="4"/>
        <v>7</v>
      </c>
      <c r="E30" s="67" t="s">
        <v>1410</v>
      </c>
      <c r="F30" s="153">
        <f t="shared" si="5"/>
        <v>9</v>
      </c>
      <c r="G30" s="67" t="s">
        <v>1412</v>
      </c>
      <c r="H30" s="153">
        <f t="shared" si="6"/>
        <v>8</v>
      </c>
      <c r="I30" s="67" t="s">
        <v>1412</v>
      </c>
      <c r="J30" s="153">
        <f t="shared" si="7"/>
        <v>8</v>
      </c>
      <c r="K30" s="67" t="s">
        <v>1412</v>
      </c>
      <c r="L30" s="153">
        <f t="shared" si="8"/>
        <v>8</v>
      </c>
      <c r="M30" s="67" t="s">
        <v>1408</v>
      </c>
      <c r="N30" s="153">
        <f t="shared" si="9"/>
        <v>5</v>
      </c>
      <c r="O30" s="67" t="s">
        <v>1412</v>
      </c>
      <c r="P30" s="153">
        <f t="shared" si="10"/>
        <v>8</v>
      </c>
      <c r="Q30" s="154">
        <f t="shared" si="1"/>
        <v>302</v>
      </c>
      <c r="R30" s="155">
        <f t="shared" si="2"/>
        <v>7.55</v>
      </c>
      <c r="S30" s="66">
        <v>293</v>
      </c>
      <c r="T30" s="66">
        <v>328</v>
      </c>
      <c r="U30" s="66">
        <v>362</v>
      </c>
      <c r="V30" s="67">
        <v>358</v>
      </c>
      <c r="W30" s="67">
        <v>322</v>
      </c>
      <c r="X30" s="67">
        <v>342</v>
      </c>
      <c r="Y30" s="156">
        <f t="shared" si="3"/>
        <v>8.239285714285714</v>
      </c>
      <c r="Z30" s="79" t="s">
        <v>706</v>
      </c>
      <c r="AA30" s="80" t="s">
        <v>707</v>
      </c>
      <c r="AB30" s="81" t="s">
        <v>708</v>
      </c>
      <c r="AC30" s="99" t="s">
        <v>754</v>
      </c>
      <c r="AD30" s="100" t="s">
        <v>755</v>
      </c>
      <c r="AE30" s="100" t="s">
        <v>757</v>
      </c>
      <c r="AF30" s="104" t="s">
        <v>822</v>
      </c>
    </row>
    <row r="31" spans="1:32" s="8" customFormat="1" ht="33" customHeight="1">
      <c r="A31" s="75">
        <v>25</v>
      </c>
      <c r="B31" s="66" t="s">
        <v>128</v>
      </c>
      <c r="C31" s="67" t="s">
        <v>1412</v>
      </c>
      <c r="D31" s="153">
        <f t="shared" si="4"/>
        <v>8</v>
      </c>
      <c r="E31" s="67" t="s">
        <v>1410</v>
      </c>
      <c r="F31" s="153">
        <f t="shared" si="5"/>
        <v>9</v>
      </c>
      <c r="G31" s="67" t="s">
        <v>1410</v>
      </c>
      <c r="H31" s="153">
        <f t="shared" si="6"/>
        <v>9</v>
      </c>
      <c r="I31" s="67" t="s">
        <v>1412</v>
      </c>
      <c r="J31" s="153">
        <f t="shared" si="7"/>
        <v>8</v>
      </c>
      <c r="K31" s="67" t="s">
        <v>1412</v>
      </c>
      <c r="L31" s="153">
        <f t="shared" si="8"/>
        <v>8</v>
      </c>
      <c r="M31" s="67" t="s">
        <v>1413</v>
      </c>
      <c r="N31" s="153">
        <f t="shared" si="9"/>
        <v>7</v>
      </c>
      <c r="O31" s="67" t="s">
        <v>1412</v>
      </c>
      <c r="P31" s="153">
        <f t="shared" si="10"/>
        <v>8</v>
      </c>
      <c r="Q31" s="154">
        <f t="shared" si="1"/>
        <v>328</v>
      </c>
      <c r="R31" s="155">
        <f t="shared" si="2"/>
        <v>8.2</v>
      </c>
      <c r="S31" s="66">
        <v>297</v>
      </c>
      <c r="T31" s="66">
        <v>306</v>
      </c>
      <c r="U31" s="66">
        <v>330</v>
      </c>
      <c r="V31" s="67">
        <v>374</v>
      </c>
      <c r="W31" s="67">
        <v>348</v>
      </c>
      <c r="X31" s="67">
        <v>334</v>
      </c>
      <c r="Y31" s="156">
        <f t="shared" si="3"/>
        <v>8.275</v>
      </c>
      <c r="Z31" s="79" t="s">
        <v>706</v>
      </c>
      <c r="AA31" s="80" t="s">
        <v>707</v>
      </c>
      <c r="AB31" s="81" t="s">
        <v>708</v>
      </c>
      <c r="AC31" s="99" t="s">
        <v>754</v>
      </c>
      <c r="AD31" s="100" t="s">
        <v>755</v>
      </c>
      <c r="AE31" s="100" t="s">
        <v>757</v>
      </c>
      <c r="AF31" s="104" t="s">
        <v>823</v>
      </c>
    </row>
    <row r="32" spans="1:32" s="8" customFormat="1" ht="33" customHeight="1">
      <c r="A32" s="75">
        <v>26</v>
      </c>
      <c r="B32" s="66" t="s">
        <v>129</v>
      </c>
      <c r="C32" s="67" t="s">
        <v>1410</v>
      </c>
      <c r="D32" s="153">
        <f t="shared" si="4"/>
        <v>9</v>
      </c>
      <c r="E32" s="67" t="s">
        <v>1410</v>
      </c>
      <c r="F32" s="153">
        <f t="shared" si="5"/>
        <v>9</v>
      </c>
      <c r="G32" s="67" t="s">
        <v>1410</v>
      </c>
      <c r="H32" s="153">
        <f t="shared" si="6"/>
        <v>9</v>
      </c>
      <c r="I32" s="67" t="s">
        <v>1410</v>
      </c>
      <c r="J32" s="153">
        <f t="shared" si="7"/>
        <v>9</v>
      </c>
      <c r="K32" s="67" t="s">
        <v>1412</v>
      </c>
      <c r="L32" s="153">
        <f t="shared" si="8"/>
        <v>8</v>
      </c>
      <c r="M32" s="67" t="s">
        <v>1413</v>
      </c>
      <c r="N32" s="153">
        <f t="shared" si="9"/>
        <v>7</v>
      </c>
      <c r="O32" s="67" t="s">
        <v>1412</v>
      </c>
      <c r="P32" s="153">
        <f t="shared" si="10"/>
        <v>8</v>
      </c>
      <c r="Q32" s="154">
        <f t="shared" si="1"/>
        <v>336</v>
      </c>
      <c r="R32" s="155">
        <f t="shared" si="2"/>
        <v>8.4</v>
      </c>
      <c r="S32" s="66">
        <v>291</v>
      </c>
      <c r="T32" s="66">
        <v>292</v>
      </c>
      <c r="U32" s="66">
        <v>340</v>
      </c>
      <c r="V32" s="68">
        <v>368</v>
      </c>
      <c r="W32" s="67">
        <v>352</v>
      </c>
      <c r="X32" s="67">
        <v>370</v>
      </c>
      <c r="Y32" s="156">
        <f t="shared" si="3"/>
        <v>8.389285714285714</v>
      </c>
      <c r="Z32" s="79" t="s">
        <v>706</v>
      </c>
      <c r="AA32" s="80" t="s">
        <v>707</v>
      </c>
      <c r="AB32" s="81" t="s">
        <v>708</v>
      </c>
      <c r="AC32" s="99" t="s">
        <v>754</v>
      </c>
      <c r="AD32" s="100" t="s">
        <v>755</v>
      </c>
      <c r="AE32" s="100" t="s">
        <v>757</v>
      </c>
      <c r="AF32" s="104" t="s">
        <v>824</v>
      </c>
    </row>
    <row r="33" spans="1:32" s="8" customFormat="1" ht="33" customHeight="1">
      <c r="A33" s="75">
        <v>27</v>
      </c>
      <c r="B33" s="66" t="s">
        <v>130</v>
      </c>
      <c r="C33" s="67" t="s">
        <v>1411</v>
      </c>
      <c r="D33" s="153">
        <f t="shared" si="4"/>
        <v>6</v>
      </c>
      <c r="E33" s="67" t="s">
        <v>1410</v>
      </c>
      <c r="F33" s="153">
        <f t="shared" si="5"/>
        <v>9</v>
      </c>
      <c r="G33" s="67" t="s">
        <v>1412</v>
      </c>
      <c r="H33" s="153">
        <f t="shared" si="6"/>
        <v>8</v>
      </c>
      <c r="I33" s="67" t="s">
        <v>1410</v>
      </c>
      <c r="J33" s="153">
        <f t="shared" si="7"/>
        <v>9</v>
      </c>
      <c r="K33" s="67" t="s">
        <v>1412</v>
      </c>
      <c r="L33" s="153">
        <f t="shared" si="8"/>
        <v>8</v>
      </c>
      <c r="M33" s="67" t="s">
        <v>1412</v>
      </c>
      <c r="N33" s="153">
        <f t="shared" si="9"/>
        <v>8</v>
      </c>
      <c r="O33" s="67" t="s">
        <v>1412</v>
      </c>
      <c r="P33" s="153">
        <f t="shared" si="10"/>
        <v>8</v>
      </c>
      <c r="Q33" s="154">
        <f t="shared" si="1"/>
        <v>316</v>
      </c>
      <c r="R33" s="155">
        <f t="shared" si="2"/>
        <v>7.9</v>
      </c>
      <c r="S33" s="66">
        <v>259</v>
      </c>
      <c r="T33" s="66">
        <v>310</v>
      </c>
      <c r="U33" s="66">
        <v>342</v>
      </c>
      <c r="V33" s="69">
        <v>380</v>
      </c>
      <c r="W33" s="67">
        <v>342</v>
      </c>
      <c r="X33" s="67">
        <v>254</v>
      </c>
      <c r="Y33" s="156">
        <f t="shared" si="3"/>
        <v>7.867857142857143</v>
      </c>
      <c r="Z33" s="79" t="s">
        <v>706</v>
      </c>
      <c r="AA33" s="80" t="s">
        <v>707</v>
      </c>
      <c r="AB33" s="81" t="s">
        <v>708</v>
      </c>
      <c r="AC33" s="99" t="s">
        <v>754</v>
      </c>
      <c r="AD33" s="100" t="s">
        <v>755</v>
      </c>
      <c r="AE33" s="100" t="s">
        <v>757</v>
      </c>
      <c r="AF33" s="104" t="s">
        <v>825</v>
      </c>
    </row>
    <row r="34" spans="1:32" s="8" customFormat="1" ht="33" customHeight="1">
      <c r="A34" s="75">
        <v>28</v>
      </c>
      <c r="B34" s="66" t="s">
        <v>131</v>
      </c>
      <c r="C34" s="67" t="s">
        <v>1413</v>
      </c>
      <c r="D34" s="153">
        <f t="shared" si="4"/>
        <v>7</v>
      </c>
      <c r="E34" s="67" t="s">
        <v>1412</v>
      </c>
      <c r="F34" s="153">
        <f t="shared" si="5"/>
        <v>8</v>
      </c>
      <c r="G34" s="67" t="s">
        <v>1413</v>
      </c>
      <c r="H34" s="153">
        <f t="shared" si="6"/>
        <v>7</v>
      </c>
      <c r="I34" s="67" t="s">
        <v>1410</v>
      </c>
      <c r="J34" s="153">
        <f t="shared" si="7"/>
        <v>9</v>
      </c>
      <c r="K34" s="67" t="s">
        <v>1413</v>
      </c>
      <c r="L34" s="153">
        <f t="shared" si="8"/>
        <v>7</v>
      </c>
      <c r="M34" s="67" t="s">
        <v>1412</v>
      </c>
      <c r="N34" s="153">
        <f t="shared" si="9"/>
        <v>8</v>
      </c>
      <c r="O34" s="67" t="s">
        <v>1411</v>
      </c>
      <c r="P34" s="153">
        <f t="shared" si="10"/>
        <v>6</v>
      </c>
      <c r="Q34" s="154">
        <f t="shared" si="1"/>
        <v>290</v>
      </c>
      <c r="R34" s="155">
        <f t="shared" si="2"/>
        <v>7.25</v>
      </c>
      <c r="S34" s="66">
        <v>201</v>
      </c>
      <c r="T34" s="66">
        <v>238</v>
      </c>
      <c r="U34" s="66">
        <v>258</v>
      </c>
      <c r="V34" s="69">
        <v>256</v>
      </c>
      <c r="W34" s="67">
        <v>254</v>
      </c>
      <c r="X34" s="67">
        <v>254</v>
      </c>
      <c r="Y34" s="156">
        <f t="shared" si="3"/>
        <v>6.253571428571429</v>
      </c>
      <c r="Z34" s="79" t="s">
        <v>706</v>
      </c>
      <c r="AA34" s="82" t="s">
        <v>709</v>
      </c>
      <c r="AB34" s="81" t="s">
        <v>708</v>
      </c>
      <c r="AC34" s="99" t="s">
        <v>754</v>
      </c>
      <c r="AD34" s="100" t="s">
        <v>756</v>
      </c>
      <c r="AE34" s="100" t="s">
        <v>757</v>
      </c>
      <c r="AF34" s="104" t="s">
        <v>826</v>
      </c>
    </row>
    <row r="35" spans="1:32" s="8" customFormat="1" ht="33" customHeight="1">
      <c r="A35" s="75">
        <v>29</v>
      </c>
      <c r="B35" s="66" t="s">
        <v>132</v>
      </c>
      <c r="C35" s="67" t="s">
        <v>1412</v>
      </c>
      <c r="D35" s="153">
        <f t="shared" si="4"/>
        <v>8</v>
      </c>
      <c r="E35" s="67" t="s">
        <v>1409</v>
      </c>
      <c r="F35" s="153">
        <f t="shared" si="5"/>
        <v>10</v>
      </c>
      <c r="G35" s="67" t="s">
        <v>1412</v>
      </c>
      <c r="H35" s="153">
        <f t="shared" si="6"/>
        <v>8</v>
      </c>
      <c r="I35" s="67" t="s">
        <v>1410</v>
      </c>
      <c r="J35" s="153">
        <f t="shared" si="7"/>
        <v>9</v>
      </c>
      <c r="K35" s="67" t="s">
        <v>1411</v>
      </c>
      <c r="L35" s="153">
        <f t="shared" si="8"/>
        <v>6</v>
      </c>
      <c r="M35" s="67" t="s">
        <v>1412</v>
      </c>
      <c r="N35" s="153">
        <f t="shared" si="9"/>
        <v>8</v>
      </c>
      <c r="O35" s="67" t="s">
        <v>1410</v>
      </c>
      <c r="P35" s="153">
        <f t="shared" si="10"/>
        <v>9</v>
      </c>
      <c r="Q35" s="154">
        <f t="shared" si="1"/>
        <v>328</v>
      </c>
      <c r="R35" s="155">
        <f t="shared" si="2"/>
        <v>8.2</v>
      </c>
      <c r="S35" s="66">
        <v>255</v>
      </c>
      <c r="T35" s="66">
        <v>286</v>
      </c>
      <c r="U35" s="66">
        <v>262</v>
      </c>
      <c r="V35" s="69">
        <v>282</v>
      </c>
      <c r="W35" s="67">
        <v>294</v>
      </c>
      <c r="X35" s="67">
        <v>304</v>
      </c>
      <c r="Y35" s="156">
        <f t="shared" si="3"/>
        <v>7.182142857142857</v>
      </c>
      <c r="Z35" s="79" t="s">
        <v>706</v>
      </c>
      <c r="AA35" s="80" t="s">
        <v>707</v>
      </c>
      <c r="AB35" s="81" t="s">
        <v>708</v>
      </c>
      <c r="AC35" s="99" t="s">
        <v>754</v>
      </c>
      <c r="AD35" s="100" t="s">
        <v>755</v>
      </c>
      <c r="AE35" s="100" t="s">
        <v>757</v>
      </c>
      <c r="AF35" s="104" t="s">
        <v>827</v>
      </c>
    </row>
    <row r="36" spans="1:32" s="8" customFormat="1" ht="33" customHeight="1">
      <c r="A36" s="75">
        <v>30</v>
      </c>
      <c r="B36" s="66" t="s">
        <v>133</v>
      </c>
      <c r="C36" s="67" t="s">
        <v>1414</v>
      </c>
      <c r="D36" s="153">
        <f t="shared" si="4"/>
        <v>4</v>
      </c>
      <c r="E36" s="165" t="s">
        <v>1398</v>
      </c>
      <c r="F36" s="153">
        <f t="shared" si="5"/>
        <v>0</v>
      </c>
      <c r="G36" s="67" t="s">
        <v>1413</v>
      </c>
      <c r="H36" s="153">
        <f t="shared" si="6"/>
        <v>7</v>
      </c>
      <c r="I36" s="67" t="s">
        <v>1413</v>
      </c>
      <c r="J36" s="153">
        <f t="shared" si="7"/>
        <v>7</v>
      </c>
      <c r="K36" s="165" t="s">
        <v>1398</v>
      </c>
      <c r="L36" s="153">
        <f t="shared" si="8"/>
        <v>0</v>
      </c>
      <c r="M36" s="165" t="s">
        <v>1398</v>
      </c>
      <c r="N36" s="153">
        <f t="shared" si="9"/>
        <v>0</v>
      </c>
      <c r="O36" s="165" t="s">
        <v>1398</v>
      </c>
      <c r="P36" s="153">
        <f t="shared" si="10"/>
        <v>0</v>
      </c>
      <c r="Q36" s="154">
        <f t="shared" si="1"/>
        <v>94</v>
      </c>
      <c r="R36" s="155">
        <f t="shared" si="2"/>
        <v>2.35</v>
      </c>
      <c r="S36" s="66">
        <v>304</v>
      </c>
      <c r="T36" s="66">
        <v>316</v>
      </c>
      <c r="U36" s="66">
        <v>216</v>
      </c>
      <c r="V36" s="69">
        <v>252</v>
      </c>
      <c r="W36" s="67">
        <v>226</v>
      </c>
      <c r="X36" s="67">
        <v>216</v>
      </c>
      <c r="Y36" s="156">
        <f t="shared" si="3"/>
        <v>5.8</v>
      </c>
      <c r="Z36" s="79" t="s">
        <v>706</v>
      </c>
      <c r="AA36" s="80" t="s">
        <v>707</v>
      </c>
      <c r="AB36" s="81" t="s">
        <v>708</v>
      </c>
      <c r="AC36" s="99" t="s">
        <v>754</v>
      </c>
      <c r="AD36" s="100" t="s">
        <v>755</v>
      </c>
      <c r="AE36" s="100" t="s">
        <v>757</v>
      </c>
      <c r="AF36" s="104" t="s">
        <v>828</v>
      </c>
    </row>
    <row r="37" spans="1:32" s="8" customFormat="1" ht="33" customHeight="1">
      <c r="A37" s="75">
        <v>31</v>
      </c>
      <c r="B37" s="66" t="s">
        <v>134</v>
      </c>
      <c r="C37" s="67" t="s">
        <v>1413</v>
      </c>
      <c r="D37" s="153">
        <f t="shared" si="4"/>
        <v>7</v>
      </c>
      <c r="E37" s="67" t="s">
        <v>1413</v>
      </c>
      <c r="F37" s="153">
        <f t="shared" si="5"/>
        <v>7</v>
      </c>
      <c r="G37" s="67" t="s">
        <v>1410</v>
      </c>
      <c r="H37" s="153">
        <f t="shared" si="6"/>
        <v>9</v>
      </c>
      <c r="I37" s="168" t="s">
        <v>1410</v>
      </c>
      <c r="J37" s="153">
        <f t="shared" si="7"/>
        <v>9</v>
      </c>
      <c r="K37" s="67" t="s">
        <v>1412</v>
      </c>
      <c r="L37" s="153">
        <f t="shared" si="8"/>
        <v>8</v>
      </c>
      <c r="M37" s="67" t="s">
        <v>1413</v>
      </c>
      <c r="N37" s="153">
        <f t="shared" si="9"/>
        <v>7</v>
      </c>
      <c r="O37" s="67" t="s">
        <v>1413</v>
      </c>
      <c r="P37" s="153">
        <f t="shared" si="10"/>
        <v>7</v>
      </c>
      <c r="Q37" s="154">
        <f t="shared" si="1"/>
        <v>306</v>
      </c>
      <c r="R37" s="155">
        <f t="shared" si="2"/>
        <v>7.65</v>
      </c>
      <c r="S37" s="66">
        <v>289</v>
      </c>
      <c r="T37" s="66">
        <v>324</v>
      </c>
      <c r="U37" s="66">
        <v>262</v>
      </c>
      <c r="V37" s="69">
        <v>326</v>
      </c>
      <c r="W37" s="67">
        <v>322</v>
      </c>
      <c r="X37" s="67">
        <v>328</v>
      </c>
      <c r="Y37" s="156">
        <f t="shared" si="3"/>
        <v>7.703571428571428</v>
      </c>
      <c r="Z37" s="79" t="s">
        <v>706</v>
      </c>
      <c r="AA37" s="80" t="s">
        <v>707</v>
      </c>
      <c r="AB37" s="81" t="s">
        <v>708</v>
      </c>
      <c r="AC37" s="99" t="s">
        <v>754</v>
      </c>
      <c r="AD37" s="100" t="s">
        <v>755</v>
      </c>
      <c r="AE37" s="100" t="s">
        <v>757</v>
      </c>
      <c r="AF37" s="105" t="s">
        <v>829</v>
      </c>
    </row>
    <row r="38" spans="1:32" s="8" customFormat="1" ht="33" customHeight="1">
      <c r="A38" s="75">
        <v>32</v>
      </c>
      <c r="B38" s="66" t="s">
        <v>135</v>
      </c>
      <c r="C38" s="67" t="s">
        <v>1408</v>
      </c>
      <c r="D38" s="153">
        <f t="shared" si="4"/>
        <v>5</v>
      </c>
      <c r="E38" s="67" t="s">
        <v>1411</v>
      </c>
      <c r="F38" s="153">
        <f t="shared" si="5"/>
        <v>6</v>
      </c>
      <c r="G38" s="67" t="s">
        <v>1413</v>
      </c>
      <c r="H38" s="153">
        <f t="shared" si="6"/>
        <v>7</v>
      </c>
      <c r="I38" s="67" t="s">
        <v>1410</v>
      </c>
      <c r="J38" s="153">
        <f t="shared" si="7"/>
        <v>9</v>
      </c>
      <c r="K38" s="67" t="s">
        <v>1413</v>
      </c>
      <c r="L38" s="153">
        <f t="shared" si="8"/>
        <v>7</v>
      </c>
      <c r="M38" s="67" t="s">
        <v>1412</v>
      </c>
      <c r="N38" s="153">
        <f t="shared" si="9"/>
        <v>8</v>
      </c>
      <c r="O38" s="67" t="s">
        <v>1411</v>
      </c>
      <c r="P38" s="153">
        <f t="shared" si="10"/>
        <v>6</v>
      </c>
      <c r="Q38" s="154">
        <f t="shared" si="1"/>
        <v>266</v>
      </c>
      <c r="R38" s="155">
        <f t="shared" si="2"/>
        <v>6.65</v>
      </c>
      <c r="S38" s="70">
        <v>236</v>
      </c>
      <c r="T38" s="66">
        <v>240</v>
      </c>
      <c r="U38" s="66">
        <v>250</v>
      </c>
      <c r="V38" s="69">
        <v>294</v>
      </c>
      <c r="W38" s="67">
        <v>274</v>
      </c>
      <c r="X38" s="67">
        <v>274</v>
      </c>
      <c r="Y38" s="156">
        <f t="shared" si="3"/>
        <v>6.55</v>
      </c>
      <c r="Z38" s="79" t="s">
        <v>706</v>
      </c>
      <c r="AA38" s="83" t="s">
        <v>711</v>
      </c>
      <c r="AB38" s="81" t="s">
        <v>708</v>
      </c>
      <c r="AC38" s="99" t="s">
        <v>754</v>
      </c>
      <c r="AD38" s="100" t="s">
        <v>753</v>
      </c>
      <c r="AE38" s="100" t="s">
        <v>757</v>
      </c>
      <c r="AF38" s="104" t="s">
        <v>830</v>
      </c>
    </row>
    <row r="39" spans="1:32" s="8" customFormat="1" ht="33" customHeight="1">
      <c r="A39" s="75">
        <v>33</v>
      </c>
      <c r="B39" s="66" t="s">
        <v>136</v>
      </c>
      <c r="C39" s="67" t="s">
        <v>1411</v>
      </c>
      <c r="D39" s="153">
        <f t="shared" si="4"/>
        <v>6</v>
      </c>
      <c r="E39" s="67" t="s">
        <v>1412</v>
      </c>
      <c r="F39" s="153">
        <f t="shared" si="5"/>
        <v>8</v>
      </c>
      <c r="G39" s="67" t="s">
        <v>1411</v>
      </c>
      <c r="H39" s="153">
        <f t="shared" si="6"/>
        <v>6</v>
      </c>
      <c r="I39" s="67" t="s">
        <v>1410</v>
      </c>
      <c r="J39" s="153">
        <f t="shared" si="7"/>
        <v>9</v>
      </c>
      <c r="K39" s="67" t="s">
        <v>1411</v>
      </c>
      <c r="L39" s="153">
        <f t="shared" si="8"/>
        <v>6</v>
      </c>
      <c r="M39" s="67" t="s">
        <v>1412</v>
      </c>
      <c r="N39" s="153">
        <f t="shared" si="9"/>
        <v>8</v>
      </c>
      <c r="O39" s="67" t="s">
        <v>1412</v>
      </c>
      <c r="P39" s="153">
        <f t="shared" si="10"/>
        <v>8</v>
      </c>
      <c r="Q39" s="154">
        <f t="shared" si="1"/>
        <v>282</v>
      </c>
      <c r="R39" s="155">
        <f t="shared" si="2"/>
        <v>7.05</v>
      </c>
      <c r="S39" s="70">
        <v>151</v>
      </c>
      <c r="T39" s="66">
        <v>174</v>
      </c>
      <c r="U39" s="66">
        <v>208</v>
      </c>
      <c r="V39" s="69">
        <v>240</v>
      </c>
      <c r="W39" s="67">
        <v>274</v>
      </c>
      <c r="X39" s="67">
        <v>258</v>
      </c>
      <c r="Y39" s="156">
        <f t="shared" si="3"/>
        <v>5.667857142857143</v>
      </c>
      <c r="Z39" s="79" t="s">
        <v>706</v>
      </c>
      <c r="AA39" s="82" t="s">
        <v>709</v>
      </c>
      <c r="AB39" s="81" t="s">
        <v>708</v>
      </c>
      <c r="AC39" s="99" t="s">
        <v>754</v>
      </c>
      <c r="AD39" s="100" t="s">
        <v>756</v>
      </c>
      <c r="AE39" s="100" t="s">
        <v>757</v>
      </c>
      <c r="AF39" s="104" t="s">
        <v>831</v>
      </c>
    </row>
    <row r="40" spans="1:32" s="8" customFormat="1" ht="33" customHeight="1">
      <c r="A40" s="75">
        <v>34</v>
      </c>
      <c r="B40" s="66" t="s">
        <v>137</v>
      </c>
      <c r="C40" s="67" t="s">
        <v>1408</v>
      </c>
      <c r="D40" s="153">
        <f t="shared" si="4"/>
        <v>5</v>
      </c>
      <c r="E40" s="67" t="s">
        <v>1413</v>
      </c>
      <c r="F40" s="153">
        <f t="shared" si="5"/>
        <v>7</v>
      </c>
      <c r="G40" s="67" t="s">
        <v>1413</v>
      </c>
      <c r="H40" s="153">
        <f t="shared" si="6"/>
        <v>7</v>
      </c>
      <c r="I40" s="67" t="s">
        <v>1413</v>
      </c>
      <c r="J40" s="153">
        <f t="shared" si="7"/>
        <v>7</v>
      </c>
      <c r="K40" s="67" t="s">
        <v>1411</v>
      </c>
      <c r="L40" s="153">
        <f t="shared" si="8"/>
        <v>6</v>
      </c>
      <c r="M40" s="67" t="s">
        <v>1413</v>
      </c>
      <c r="N40" s="153">
        <f t="shared" si="9"/>
        <v>7</v>
      </c>
      <c r="O40" s="67" t="s">
        <v>1408</v>
      </c>
      <c r="P40" s="153">
        <f t="shared" si="10"/>
        <v>5</v>
      </c>
      <c r="Q40" s="154">
        <f t="shared" si="1"/>
        <v>250</v>
      </c>
      <c r="R40" s="155">
        <f t="shared" si="2"/>
        <v>6.25</v>
      </c>
      <c r="S40" s="66">
        <v>192</v>
      </c>
      <c r="T40" s="66">
        <v>238</v>
      </c>
      <c r="U40" s="66">
        <v>256</v>
      </c>
      <c r="V40" s="69">
        <v>266</v>
      </c>
      <c r="W40" s="67">
        <v>272</v>
      </c>
      <c r="X40" s="67">
        <v>272</v>
      </c>
      <c r="Y40" s="156">
        <f t="shared" si="3"/>
        <v>6.235714285714286</v>
      </c>
      <c r="Z40" s="79" t="s">
        <v>706</v>
      </c>
      <c r="AA40" s="82" t="s">
        <v>709</v>
      </c>
      <c r="AB40" s="81" t="s">
        <v>708</v>
      </c>
      <c r="AC40" s="99" t="s">
        <v>754</v>
      </c>
      <c r="AD40" s="100" t="s">
        <v>756</v>
      </c>
      <c r="AE40" s="100" t="s">
        <v>757</v>
      </c>
      <c r="AF40" s="104" t="s">
        <v>832</v>
      </c>
    </row>
    <row r="41" spans="1:32" s="8" customFormat="1" ht="33" customHeight="1">
      <c r="A41" s="75">
        <v>35</v>
      </c>
      <c r="B41" s="66" t="s">
        <v>138</v>
      </c>
      <c r="C41" s="67" t="s">
        <v>1411</v>
      </c>
      <c r="D41" s="153">
        <f t="shared" si="4"/>
        <v>6</v>
      </c>
      <c r="E41" s="67" t="s">
        <v>1409</v>
      </c>
      <c r="F41" s="153">
        <f t="shared" si="5"/>
        <v>10</v>
      </c>
      <c r="G41" s="67" t="s">
        <v>1412</v>
      </c>
      <c r="H41" s="153">
        <f t="shared" si="6"/>
        <v>8</v>
      </c>
      <c r="I41" s="67" t="s">
        <v>1410</v>
      </c>
      <c r="J41" s="153">
        <f t="shared" si="7"/>
        <v>9</v>
      </c>
      <c r="K41" s="67" t="s">
        <v>1413</v>
      </c>
      <c r="L41" s="153">
        <f t="shared" si="8"/>
        <v>7</v>
      </c>
      <c r="M41" s="67" t="s">
        <v>1412</v>
      </c>
      <c r="N41" s="153">
        <f t="shared" si="9"/>
        <v>8</v>
      </c>
      <c r="O41" s="67" t="s">
        <v>1412</v>
      </c>
      <c r="P41" s="153">
        <f t="shared" si="10"/>
        <v>8</v>
      </c>
      <c r="Q41" s="154">
        <f t="shared" si="1"/>
        <v>316</v>
      </c>
      <c r="R41" s="155">
        <f t="shared" si="2"/>
        <v>7.9</v>
      </c>
      <c r="S41" s="66">
        <v>232</v>
      </c>
      <c r="T41" s="66">
        <v>280</v>
      </c>
      <c r="U41" s="66">
        <v>320</v>
      </c>
      <c r="V41" s="69">
        <v>336</v>
      </c>
      <c r="W41" s="67">
        <v>346</v>
      </c>
      <c r="X41" s="67">
        <v>328</v>
      </c>
      <c r="Y41" s="156">
        <f t="shared" si="3"/>
        <v>7.707142857142857</v>
      </c>
      <c r="Z41" s="79" t="s">
        <v>706</v>
      </c>
      <c r="AA41" s="80" t="s">
        <v>707</v>
      </c>
      <c r="AB41" s="83" t="s">
        <v>710</v>
      </c>
      <c r="AC41" s="99" t="s">
        <v>754</v>
      </c>
      <c r="AD41" s="100" t="s">
        <v>755</v>
      </c>
      <c r="AE41" s="100" t="s">
        <v>758</v>
      </c>
      <c r="AF41" s="104" t="s">
        <v>833</v>
      </c>
    </row>
    <row r="42" spans="1:32" s="8" customFormat="1" ht="33" customHeight="1">
      <c r="A42" s="75">
        <v>36</v>
      </c>
      <c r="B42" s="66" t="s">
        <v>139</v>
      </c>
      <c r="C42" s="67" t="s">
        <v>1413</v>
      </c>
      <c r="D42" s="153">
        <f t="shared" si="4"/>
        <v>7</v>
      </c>
      <c r="E42" s="67" t="s">
        <v>1412</v>
      </c>
      <c r="F42" s="153">
        <f t="shared" si="5"/>
        <v>8</v>
      </c>
      <c r="G42" s="67" t="s">
        <v>1412</v>
      </c>
      <c r="H42" s="153">
        <f t="shared" si="6"/>
        <v>8</v>
      </c>
      <c r="I42" s="67" t="s">
        <v>1412</v>
      </c>
      <c r="J42" s="153">
        <f t="shared" si="7"/>
        <v>8</v>
      </c>
      <c r="K42" s="67" t="s">
        <v>1408</v>
      </c>
      <c r="L42" s="153">
        <f t="shared" si="8"/>
        <v>5</v>
      </c>
      <c r="M42" s="67" t="s">
        <v>1410</v>
      </c>
      <c r="N42" s="153">
        <f t="shared" si="9"/>
        <v>9</v>
      </c>
      <c r="O42" s="67" t="s">
        <v>1411</v>
      </c>
      <c r="P42" s="153">
        <f t="shared" si="10"/>
        <v>6</v>
      </c>
      <c r="Q42" s="154">
        <f t="shared" si="1"/>
        <v>290</v>
      </c>
      <c r="R42" s="155">
        <f t="shared" si="2"/>
        <v>7.25</v>
      </c>
      <c r="S42" s="66">
        <v>236</v>
      </c>
      <c r="T42" s="66">
        <v>264</v>
      </c>
      <c r="U42" s="66">
        <v>276</v>
      </c>
      <c r="V42" s="69">
        <v>306</v>
      </c>
      <c r="W42" s="67">
        <v>266</v>
      </c>
      <c r="X42" s="67">
        <v>300</v>
      </c>
      <c r="Y42" s="156">
        <f t="shared" si="3"/>
        <v>6.921428571428572</v>
      </c>
      <c r="Z42" s="79" t="s">
        <v>706</v>
      </c>
      <c r="AA42" s="83" t="s">
        <v>711</v>
      </c>
      <c r="AB42" s="81" t="s">
        <v>708</v>
      </c>
      <c r="AC42" s="99" t="s">
        <v>754</v>
      </c>
      <c r="AD42" s="100" t="s">
        <v>753</v>
      </c>
      <c r="AE42" s="100" t="s">
        <v>757</v>
      </c>
      <c r="AF42" s="104" t="s">
        <v>834</v>
      </c>
    </row>
    <row r="43" spans="1:32" s="8" customFormat="1" ht="33" customHeight="1">
      <c r="A43" s="75">
        <v>37</v>
      </c>
      <c r="B43" s="66" t="s">
        <v>140</v>
      </c>
      <c r="C43" s="67" t="s">
        <v>1408</v>
      </c>
      <c r="D43" s="153">
        <f t="shared" si="4"/>
        <v>5</v>
      </c>
      <c r="E43" s="67" t="s">
        <v>1410</v>
      </c>
      <c r="F43" s="153">
        <f t="shared" si="5"/>
        <v>9</v>
      </c>
      <c r="G43" s="67" t="s">
        <v>1412</v>
      </c>
      <c r="H43" s="153">
        <f t="shared" si="6"/>
        <v>8</v>
      </c>
      <c r="I43" s="67" t="s">
        <v>1412</v>
      </c>
      <c r="J43" s="153">
        <f t="shared" si="7"/>
        <v>8</v>
      </c>
      <c r="K43" s="67" t="s">
        <v>1413</v>
      </c>
      <c r="L43" s="153">
        <f t="shared" si="8"/>
        <v>7</v>
      </c>
      <c r="M43" s="67" t="s">
        <v>1408</v>
      </c>
      <c r="N43" s="153">
        <f t="shared" si="9"/>
        <v>5</v>
      </c>
      <c r="O43" s="67" t="s">
        <v>1412</v>
      </c>
      <c r="P43" s="153">
        <f t="shared" si="10"/>
        <v>8</v>
      </c>
      <c r="Q43" s="154">
        <f t="shared" si="1"/>
        <v>284</v>
      </c>
      <c r="R43" s="155">
        <f t="shared" si="2"/>
        <v>7.1</v>
      </c>
      <c r="S43" s="66">
        <v>252</v>
      </c>
      <c r="T43" s="66">
        <v>272</v>
      </c>
      <c r="U43" s="66">
        <v>294</v>
      </c>
      <c r="V43" s="69">
        <v>320</v>
      </c>
      <c r="W43" s="67">
        <v>298</v>
      </c>
      <c r="X43" s="67">
        <v>276</v>
      </c>
      <c r="Y43" s="156">
        <f t="shared" si="3"/>
        <v>7.128571428571429</v>
      </c>
      <c r="Z43" s="79" t="s">
        <v>706</v>
      </c>
      <c r="AA43" s="80" t="s">
        <v>707</v>
      </c>
      <c r="AB43" s="81" t="s">
        <v>708</v>
      </c>
      <c r="AC43" s="99" t="s">
        <v>754</v>
      </c>
      <c r="AD43" s="100" t="s">
        <v>755</v>
      </c>
      <c r="AE43" s="100" t="s">
        <v>757</v>
      </c>
      <c r="AF43" s="104" t="s">
        <v>835</v>
      </c>
    </row>
    <row r="44" spans="1:32" s="8" customFormat="1" ht="33" customHeight="1">
      <c r="A44" s="75">
        <v>38</v>
      </c>
      <c r="B44" s="66" t="s">
        <v>141</v>
      </c>
      <c r="C44" s="67" t="s">
        <v>1414</v>
      </c>
      <c r="D44" s="153">
        <f t="shared" si="4"/>
        <v>4</v>
      </c>
      <c r="E44" s="67" t="s">
        <v>1413</v>
      </c>
      <c r="F44" s="153">
        <f t="shared" si="5"/>
        <v>7</v>
      </c>
      <c r="G44" s="67" t="s">
        <v>1413</v>
      </c>
      <c r="H44" s="153">
        <f t="shared" si="6"/>
        <v>7</v>
      </c>
      <c r="I44" s="67" t="s">
        <v>1412</v>
      </c>
      <c r="J44" s="153">
        <f t="shared" si="7"/>
        <v>8</v>
      </c>
      <c r="K44" s="67" t="s">
        <v>1408</v>
      </c>
      <c r="L44" s="153">
        <f t="shared" si="8"/>
        <v>5</v>
      </c>
      <c r="M44" s="67" t="s">
        <v>1408</v>
      </c>
      <c r="N44" s="153">
        <f t="shared" si="9"/>
        <v>5</v>
      </c>
      <c r="O44" s="67" t="s">
        <v>1408</v>
      </c>
      <c r="P44" s="153">
        <f t="shared" si="10"/>
        <v>5</v>
      </c>
      <c r="Q44" s="154">
        <f t="shared" si="1"/>
        <v>228</v>
      </c>
      <c r="R44" s="155">
        <f t="shared" si="2"/>
        <v>5.7</v>
      </c>
      <c r="S44" s="66">
        <v>266</v>
      </c>
      <c r="T44" s="66">
        <v>286</v>
      </c>
      <c r="U44" s="66">
        <v>276</v>
      </c>
      <c r="V44" s="69">
        <v>244</v>
      </c>
      <c r="W44" s="67">
        <v>268</v>
      </c>
      <c r="X44" s="113">
        <v>222</v>
      </c>
      <c r="Y44" s="156">
        <f t="shared" si="3"/>
        <v>6.392857142857143</v>
      </c>
      <c r="Z44" s="79" t="s">
        <v>706</v>
      </c>
      <c r="AA44" s="80" t="s">
        <v>707</v>
      </c>
      <c r="AB44" s="83" t="s">
        <v>710</v>
      </c>
      <c r="AC44" s="99" t="s">
        <v>754</v>
      </c>
      <c r="AD44" s="100" t="s">
        <v>755</v>
      </c>
      <c r="AE44" s="100" t="s">
        <v>758</v>
      </c>
      <c r="AF44" s="104" t="s">
        <v>836</v>
      </c>
    </row>
    <row r="45" spans="1:32" s="8" customFormat="1" ht="33" customHeight="1">
      <c r="A45" s="75">
        <v>39</v>
      </c>
      <c r="B45" s="66" t="s">
        <v>142</v>
      </c>
      <c r="C45" s="67" t="s">
        <v>1412</v>
      </c>
      <c r="D45" s="153">
        <f t="shared" si="4"/>
        <v>8</v>
      </c>
      <c r="E45" s="67" t="s">
        <v>1410</v>
      </c>
      <c r="F45" s="153">
        <f t="shared" si="5"/>
        <v>9</v>
      </c>
      <c r="G45" s="67" t="s">
        <v>1410</v>
      </c>
      <c r="H45" s="153">
        <f t="shared" si="6"/>
        <v>9</v>
      </c>
      <c r="I45" s="67" t="s">
        <v>1410</v>
      </c>
      <c r="J45" s="153">
        <f t="shared" si="7"/>
        <v>9</v>
      </c>
      <c r="K45" s="67" t="s">
        <v>1413</v>
      </c>
      <c r="L45" s="153">
        <f t="shared" si="8"/>
        <v>7</v>
      </c>
      <c r="M45" s="67" t="s">
        <v>1413</v>
      </c>
      <c r="N45" s="153">
        <f t="shared" si="9"/>
        <v>7</v>
      </c>
      <c r="O45" s="67" t="s">
        <v>1413</v>
      </c>
      <c r="P45" s="153">
        <f t="shared" si="10"/>
        <v>7</v>
      </c>
      <c r="Q45" s="154">
        <f t="shared" si="1"/>
        <v>318</v>
      </c>
      <c r="R45" s="155">
        <f t="shared" si="2"/>
        <v>7.95</v>
      </c>
      <c r="S45" s="66">
        <v>258</v>
      </c>
      <c r="T45" s="66">
        <v>296</v>
      </c>
      <c r="U45" s="66">
        <v>250</v>
      </c>
      <c r="V45" s="69">
        <v>298</v>
      </c>
      <c r="W45" s="67">
        <v>266</v>
      </c>
      <c r="X45" s="67">
        <v>318</v>
      </c>
      <c r="Y45" s="156">
        <f t="shared" si="3"/>
        <v>7.1571428571428575</v>
      </c>
      <c r="Z45" s="79" t="s">
        <v>706</v>
      </c>
      <c r="AA45" s="80" t="s">
        <v>707</v>
      </c>
      <c r="AB45" s="81" t="s">
        <v>708</v>
      </c>
      <c r="AC45" s="99" t="s">
        <v>754</v>
      </c>
      <c r="AD45" s="100" t="s">
        <v>755</v>
      </c>
      <c r="AE45" s="100" t="s">
        <v>757</v>
      </c>
      <c r="AF45" s="104" t="s">
        <v>837</v>
      </c>
    </row>
    <row r="46" spans="1:32" s="8" customFormat="1" ht="33" customHeight="1">
      <c r="A46" s="75">
        <v>40</v>
      </c>
      <c r="B46" s="66" t="s">
        <v>143</v>
      </c>
      <c r="C46" s="67" t="s">
        <v>1413</v>
      </c>
      <c r="D46" s="153">
        <f t="shared" si="4"/>
        <v>7</v>
      </c>
      <c r="E46" s="67" t="s">
        <v>1410</v>
      </c>
      <c r="F46" s="153">
        <f t="shared" si="5"/>
        <v>9</v>
      </c>
      <c r="G46" s="67" t="s">
        <v>1412</v>
      </c>
      <c r="H46" s="153">
        <f t="shared" si="6"/>
        <v>8</v>
      </c>
      <c r="I46" s="67" t="s">
        <v>1412</v>
      </c>
      <c r="J46" s="153">
        <f t="shared" si="7"/>
        <v>8</v>
      </c>
      <c r="K46" s="67" t="s">
        <v>1412</v>
      </c>
      <c r="L46" s="153">
        <f t="shared" si="8"/>
        <v>8</v>
      </c>
      <c r="M46" s="67" t="s">
        <v>1413</v>
      </c>
      <c r="N46" s="153">
        <f t="shared" si="9"/>
        <v>7</v>
      </c>
      <c r="O46" s="67" t="s">
        <v>1412</v>
      </c>
      <c r="P46" s="153">
        <f t="shared" si="10"/>
        <v>8</v>
      </c>
      <c r="Q46" s="154">
        <f t="shared" si="1"/>
        <v>314</v>
      </c>
      <c r="R46" s="155">
        <f t="shared" si="2"/>
        <v>7.85</v>
      </c>
      <c r="S46" s="66">
        <v>252</v>
      </c>
      <c r="T46" s="66">
        <v>258</v>
      </c>
      <c r="U46" s="66">
        <v>326</v>
      </c>
      <c r="V46" s="69">
        <v>342</v>
      </c>
      <c r="W46" s="67">
        <v>334</v>
      </c>
      <c r="X46" s="67">
        <v>310</v>
      </c>
      <c r="Y46" s="156">
        <f t="shared" si="3"/>
        <v>7.628571428571429</v>
      </c>
      <c r="Z46" s="79" t="s">
        <v>706</v>
      </c>
      <c r="AA46" s="80" t="s">
        <v>707</v>
      </c>
      <c r="AB46" s="83" t="s">
        <v>710</v>
      </c>
      <c r="AC46" s="99" t="s">
        <v>754</v>
      </c>
      <c r="AD46" s="100" t="s">
        <v>755</v>
      </c>
      <c r="AE46" s="100" t="s">
        <v>758</v>
      </c>
      <c r="AF46" s="104" t="s">
        <v>838</v>
      </c>
    </row>
    <row r="47" spans="1:32" s="8" customFormat="1" ht="33" customHeight="1">
      <c r="A47" s="75">
        <v>41</v>
      </c>
      <c r="B47" s="66" t="s">
        <v>144</v>
      </c>
      <c r="C47" s="67" t="s">
        <v>1410</v>
      </c>
      <c r="D47" s="153">
        <f t="shared" si="4"/>
        <v>9</v>
      </c>
      <c r="E47" s="67" t="s">
        <v>1409</v>
      </c>
      <c r="F47" s="153">
        <f t="shared" si="5"/>
        <v>10</v>
      </c>
      <c r="G47" s="67" t="s">
        <v>1410</v>
      </c>
      <c r="H47" s="153">
        <f t="shared" si="6"/>
        <v>9</v>
      </c>
      <c r="I47" s="67" t="s">
        <v>1410</v>
      </c>
      <c r="J47" s="153">
        <f t="shared" si="7"/>
        <v>9</v>
      </c>
      <c r="K47" s="67" t="s">
        <v>1412</v>
      </c>
      <c r="L47" s="153">
        <f t="shared" si="8"/>
        <v>8</v>
      </c>
      <c r="M47" s="67" t="s">
        <v>1409</v>
      </c>
      <c r="N47" s="153">
        <f t="shared" si="9"/>
        <v>10</v>
      </c>
      <c r="O47" s="67" t="s">
        <v>1410</v>
      </c>
      <c r="P47" s="153">
        <f t="shared" si="10"/>
        <v>9</v>
      </c>
      <c r="Q47" s="154">
        <f t="shared" si="1"/>
        <v>366</v>
      </c>
      <c r="R47" s="155">
        <f t="shared" si="2"/>
        <v>9.15</v>
      </c>
      <c r="S47" s="66">
        <v>256</v>
      </c>
      <c r="T47" s="66">
        <v>296</v>
      </c>
      <c r="U47" s="66">
        <v>372</v>
      </c>
      <c r="V47" s="69">
        <v>380</v>
      </c>
      <c r="W47" s="67">
        <v>378</v>
      </c>
      <c r="X47" s="67">
        <v>364</v>
      </c>
      <c r="Y47" s="156">
        <f t="shared" si="3"/>
        <v>8.614285714285714</v>
      </c>
      <c r="Z47" s="79" t="s">
        <v>706</v>
      </c>
      <c r="AA47" s="83" t="s">
        <v>711</v>
      </c>
      <c r="AB47" s="81" t="s">
        <v>708</v>
      </c>
      <c r="AC47" s="99" t="s">
        <v>754</v>
      </c>
      <c r="AD47" s="100" t="s">
        <v>753</v>
      </c>
      <c r="AE47" s="100" t="s">
        <v>757</v>
      </c>
      <c r="AF47" s="104" t="s">
        <v>839</v>
      </c>
    </row>
    <row r="48" spans="1:32" s="8" customFormat="1" ht="33" customHeight="1">
      <c r="A48" s="75">
        <v>42</v>
      </c>
      <c r="B48" s="66" t="s">
        <v>145</v>
      </c>
      <c r="C48" s="67" t="s">
        <v>1411</v>
      </c>
      <c r="D48" s="153">
        <f t="shared" si="4"/>
        <v>6</v>
      </c>
      <c r="E48" s="67" t="s">
        <v>1412</v>
      </c>
      <c r="F48" s="153">
        <f t="shared" si="5"/>
        <v>8</v>
      </c>
      <c r="G48" s="67" t="s">
        <v>1412</v>
      </c>
      <c r="H48" s="153">
        <f t="shared" si="6"/>
        <v>8</v>
      </c>
      <c r="I48" s="67" t="s">
        <v>1409</v>
      </c>
      <c r="J48" s="153">
        <f t="shared" si="7"/>
        <v>10</v>
      </c>
      <c r="K48" s="67" t="s">
        <v>1411</v>
      </c>
      <c r="L48" s="153">
        <f t="shared" si="8"/>
        <v>6</v>
      </c>
      <c r="M48" s="67" t="s">
        <v>1411</v>
      </c>
      <c r="N48" s="153">
        <f t="shared" si="9"/>
        <v>6</v>
      </c>
      <c r="O48" s="67" t="s">
        <v>1412</v>
      </c>
      <c r="P48" s="153">
        <f t="shared" si="10"/>
        <v>8</v>
      </c>
      <c r="Q48" s="154">
        <f t="shared" si="1"/>
        <v>288</v>
      </c>
      <c r="R48" s="155">
        <f t="shared" si="2"/>
        <v>7.2</v>
      </c>
      <c r="S48" s="66">
        <v>277</v>
      </c>
      <c r="T48" s="66">
        <v>284</v>
      </c>
      <c r="U48" s="66">
        <v>286</v>
      </c>
      <c r="V48" s="69">
        <v>312</v>
      </c>
      <c r="W48" s="67">
        <v>354</v>
      </c>
      <c r="X48" s="67">
        <v>338</v>
      </c>
      <c r="Y48" s="156">
        <f t="shared" si="3"/>
        <v>7.639285714285714</v>
      </c>
      <c r="Z48" s="79" t="s">
        <v>706</v>
      </c>
      <c r="AA48" s="80" t="s">
        <v>707</v>
      </c>
      <c r="AB48" s="81" t="s">
        <v>708</v>
      </c>
      <c r="AC48" s="99" t="s">
        <v>754</v>
      </c>
      <c r="AD48" s="100" t="s">
        <v>755</v>
      </c>
      <c r="AE48" s="100" t="s">
        <v>757</v>
      </c>
      <c r="AF48" s="104" t="s">
        <v>840</v>
      </c>
    </row>
    <row r="49" spans="1:32" s="8" customFormat="1" ht="33" customHeight="1">
      <c r="A49" s="75">
        <v>43</v>
      </c>
      <c r="B49" s="66" t="s">
        <v>146</v>
      </c>
      <c r="C49" s="67" t="s">
        <v>1413</v>
      </c>
      <c r="D49" s="153">
        <f t="shared" si="4"/>
        <v>7</v>
      </c>
      <c r="E49" s="67" t="s">
        <v>1412</v>
      </c>
      <c r="F49" s="153">
        <f t="shared" si="5"/>
        <v>8</v>
      </c>
      <c r="G49" s="67" t="s">
        <v>1410</v>
      </c>
      <c r="H49" s="153">
        <f t="shared" si="6"/>
        <v>9</v>
      </c>
      <c r="I49" s="67" t="s">
        <v>1410</v>
      </c>
      <c r="J49" s="153">
        <f t="shared" si="7"/>
        <v>9</v>
      </c>
      <c r="K49" s="67" t="s">
        <v>1412</v>
      </c>
      <c r="L49" s="153">
        <f t="shared" si="8"/>
        <v>8</v>
      </c>
      <c r="M49" s="67" t="s">
        <v>1412</v>
      </c>
      <c r="N49" s="153">
        <f t="shared" si="9"/>
        <v>8</v>
      </c>
      <c r="O49" s="67" t="s">
        <v>1412</v>
      </c>
      <c r="P49" s="153">
        <f t="shared" si="10"/>
        <v>8</v>
      </c>
      <c r="Q49" s="154">
        <f t="shared" si="1"/>
        <v>324</v>
      </c>
      <c r="R49" s="155">
        <f t="shared" si="2"/>
        <v>8.1</v>
      </c>
      <c r="S49" s="66">
        <v>269</v>
      </c>
      <c r="T49" s="66">
        <v>286</v>
      </c>
      <c r="U49" s="66">
        <v>338</v>
      </c>
      <c r="V49" s="69">
        <v>362</v>
      </c>
      <c r="W49" s="67">
        <v>364</v>
      </c>
      <c r="X49" s="67">
        <v>354</v>
      </c>
      <c r="Y49" s="156">
        <f t="shared" si="3"/>
        <v>8.20357142857143</v>
      </c>
      <c r="Z49" s="79" t="s">
        <v>706</v>
      </c>
      <c r="AA49" s="80" t="s">
        <v>707</v>
      </c>
      <c r="AB49" s="81" t="s">
        <v>708</v>
      </c>
      <c r="AC49" s="99" t="s">
        <v>754</v>
      </c>
      <c r="AD49" s="100" t="s">
        <v>755</v>
      </c>
      <c r="AE49" s="100" t="s">
        <v>757</v>
      </c>
      <c r="AF49" s="104" t="s">
        <v>841</v>
      </c>
    </row>
    <row r="50" spans="1:32" s="8" customFormat="1" ht="33" customHeight="1">
      <c r="A50" s="75">
        <v>44</v>
      </c>
      <c r="B50" s="66" t="s">
        <v>147</v>
      </c>
      <c r="C50" s="67" t="s">
        <v>1411</v>
      </c>
      <c r="D50" s="153">
        <f t="shared" si="4"/>
        <v>6</v>
      </c>
      <c r="E50" s="67" t="s">
        <v>1410</v>
      </c>
      <c r="F50" s="153">
        <f t="shared" si="5"/>
        <v>9</v>
      </c>
      <c r="G50" s="67" t="s">
        <v>1413</v>
      </c>
      <c r="H50" s="153">
        <f t="shared" si="6"/>
        <v>7</v>
      </c>
      <c r="I50" s="67" t="s">
        <v>1410</v>
      </c>
      <c r="J50" s="153">
        <f t="shared" si="7"/>
        <v>9</v>
      </c>
      <c r="K50" s="67" t="s">
        <v>1408</v>
      </c>
      <c r="L50" s="153">
        <f t="shared" si="8"/>
        <v>5</v>
      </c>
      <c r="M50" s="67" t="s">
        <v>1410</v>
      </c>
      <c r="N50" s="153">
        <f t="shared" si="9"/>
        <v>9</v>
      </c>
      <c r="O50" s="67" t="s">
        <v>1411</v>
      </c>
      <c r="P50" s="153">
        <f t="shared" si="10"/>
        <v>6</v>
      </c>
      <c r="Q50" s="154">
        <f t="shared" si="1"/>
        <v>284</v>
      </c>
      <c r="R50" s="155">
        <f t="shared" si="2"/>
        <v>7.1</v>
      </c>
      <c r="S50" s="66">
        <v>184</v>
      </c>
      <c r="T50" s="66">
        <v>202</v>
      </c>
      <c r="U50" s="66">
        <v>290</v>
      </c>
      <c r="V50" s="69">
        <v>320</v>
      </c>
      <c r="W50" s="67">
        <v>342</v>
      </c>
      <c r="X50" s="67">
        <v>302</v>
      </c>
      <c r="Y50" s="156">
        <f t="shared" si="3"/>
        <v>6.871428571428571</v>
      </c>
      <c r="Z50" s="79" t="s">
        <v>706</v>
      </c>
      <c r="AA50" s="82" t="s">
        <v>709</v>
      </c>
      <c r="AB50" s="81" t="s">
        <v>708</v>
      </c>
      <c r="AC50" s="99" t="s">
        <v>754</v>
      </c>
      <c r="AD50" s="100" t="s">
        <v>756</v>
      </c>
      <c r="AE50" s="100" t="s">
        <v>757</v>
      </c>
      <c r="AF50" s="104" t="s">
        <v>842</v>
      </c>
    </row>
    <row r="51" spans="1:32" s="8" customFormat="1" ht="33" customHeight="1">
      <c r="A51" s="75">
        <v>45</v>
      </c>
      <c r="B51" s="66" t="s">
        <v>148</v>
      </c>
      <c r="C51" s="67" t="s">
        <v>1410</v>
      </c>
      <c r="D51" s="153">
        <f t="shared" si="4"/>
        <v>9</v>
      </c>
      <c r="E51" s="67" t="s">
        <v>1410</v>
      </c>
      <c r="F51" s="153">
        <f t="shared" si="5"/>
        <v>9</v>
      </c>
      <c r="G51" s="67" t="s">
        <v>1412</v>
      </c>
      <c r="H51" s="153">
        <f t="shared" si="6"/>
        <v>8</v>
      </c>
      <c r="I51" s="67" t="s">
        <v>1410</v>
      </c>
      <c r="J51" s="153">
        <f t="shared" si="7"/>
        <v>9</v>
      </c>
      <c r="K51" s="67" t="s">
        <v>1410</v>
      </c>
      <c r="L51" s="153">
        <f t="shared" si="8"/>
        <v>9</v>
      </c>
      <c r="M51" s="67" t="s">
        <v>1409</v>
      </c>
      <c r="N51" s="153">
        <f t="shared" si="9"/>
        <v>10</v>
      </c>
      <c r="O51" s="67" t="s">
        <v>1410</v>
      </c>
      <c r="P51" s="153">
        <f t="shared" si="10"/>
        <v>9</v>
      </c>
      <c r="Q51" s="154">
        <f t="shared" si="1"/>
        <v>358</v>
      </c>
      <c r="R51" s="155">
        <f t="shared" si="2"/>
        <v>8.95</v>
      </c>
      <c r="S51" s="66">
        <v>298</v>
      </c>
      <c r="T51" s="66">
        <v>310</v>
      </c>
      <c r="U51" s="66">
        <v>392</v>
      </c>
      <c r="V51" s="69">
        <v>370</v>
      </c>
      <c r="W51" s="67">
        <v>366</v>
      </c>
      <c r="X51" s="67">
        <v>366</v>
      </c>
      <c r="Y51" s="156">
        <f t="shared" si="3"/>
        <v>8.785714285714286</v>
      </c>
      <c r="Z51" s="79" t="s">
        <v>706</v>
      </c>
      <c r="AA51" s="83" t="s">
        <v>711</v>
      </c>
      <c r="AB51" s="81" t="s">
        <v>708</v>
      </c>
      <c r="AC51" s="99" t="s">
        <v>754</v>
      </c>
      <c r="AD51" s="100" t="s">
        <v>753</v>
      </c>
      <c r="AE51" s="100" t="s">
        <v>757</v>
      </c>
      <c r="AF51" s="104" t="s">
        <v>843</v>
      </c>
    </row>
    <row r="52" spans="1:32" s="8" customFormat="1" ht="33" customHeight="1">
      <c r="A52" s="75">
        <v>46</v>
      </c>
      <c r="B52" s="66" t="s">
        <v>149</v>
      </c>
      <c r="C52" s="67" t="s">
        <v>1408</v>
      </c>
      <c r="D52" s="153">
        <f t="shared" si="4"/>
        <v>5</v>
      </c>
      <c r="E52" s="67" t="s">
        <v>1413</v>
      </c>
      <c r="F52" s="153">
        <f t="shared" si="5"/>
        <v>7</v>
      </c>
      <c r="G52" s="67" t="s">
        <v>1413</v>
      </c>
      <c r="H52" s="153">
        <f t="shared" si="6"/>
        <v>7</v>
      </c>
      <c r="I52" s="67" t="s">
        <v>1412</v>
      </c>
      <c r="J52" s="153">
        <f t="shared" si="7"/>
        <v>8</v>
      </c>
      <c r="K52" s="165" t="s">
        <v>1398</v>
      </c>
      <c r="L52" s="153">
        <f t="shared" si="8"/>
        <v>0</v>
      </c>
      <c r="M52" s="67" t="s">
        <v>1408</v>
      </c>
      <c r="N52" s="153">
        <f t="shared" si="9"/>
        <v>5</v>
      </c>
      <c r="O52" s="67" t="s">
        <v>1408</v>
      </c>
      <c r="P52" s="153">
        <f t="shared" si="10"/>
        <v>5</v>
      </c>
      <c r="Q52" s="154">
        <f t="shared" si="1"/>
        <v>204</v>
      </c>
      <c r="R52" s="155">
        <f t="shared" si="2"/>
        <v>5.1</v>
      </c>
      <c r="S52" s="70">
        <v>182</v>
      </c>
      <c r="T52" s="66">
        <v>222</v>
      </c>
      <c r="U52" s="66">
        <v>218</v>
      </c>
      <c r="V52" s="110">
        <v>234</v>
      </c>
      <c r="W52" s="67">
        <v>250</v>
      </c>
      <c r="X52" s="67">
        <v>262</v>
      </c>
      <c r="Y52" s="156">
        <f t="shared" si="3"/>
        <v>5.614285714285714</v>
      </c>
      <c r="Z52" s="79" t="s">
        <v>706</v>
      </c>
      <c r="AA52" s="82" t="s">
        <v>709</v>
      </c>
      <c r="AB52" s="81" t="s">
        <v>708</v>
      </c>
      <c r="AC52" s="99" t="s">
        <v>754</v>
      </c>
      <c r="AD52" s="100" t="s">
        <v>756</v>
      </c>
      <c r="AE52" s="100" t="s">
        <v>757</v>
      </c>
      <c r="AF52" s="105" t="s">
        <v>844</v>
      </c>
    </row>
    <row r="53" spans="1:32" s="8" customFormat="1" ht="33" customHeight="1">
      <c r="A53" s="75">
        <v>47</v>
      </c>
      <c r="B53" s="66" t="s">
        <v>150</v>
      </c>
      <c r="C53" s="67" t="s">
        <v>1410</v>
      </c>
      <c r="D53" s="153">
        <f t="shared" si="4"/>
        <v>9</v>
      </c>
      <c r="E53" s="67" t="s">
        <v>1410</v>
      </c>
      <c r="F53" s="153">
        <f t="shared" si="5"/>
        <v>9</v>
      </c>
      <c r="G53" s="67" t="s">
        <v>1412</v>
      </c>
      <c r="H53" s="153">
        <f t="shared" si="6"/>
        <v>8</v>
      </c>
      <c r="I53" s="67" t="s">
        <v>1410</v>
      </c>
      <c r="J53" s="153">
        <f t="shared" si="7"/>
        <v>9</v>
      </c>
      <c r="K53" s="67" t="s">
        <v>1412</v>
      </c>
      <c r="L53" s="153">
        <f t="shared" si="8"/>
        <v>8</v>
      </c>
      <c r="M53" s="67" t="s">
        <v>1409</v>
      </c>
      <c r="N53" s="153">
        <f t="shared" si="9"/>
        <v>10</v>
      </c>
      <c r="O53" s="67" t="s">
        <v>1412</v>
      </c>
      <c r="P53" s="153">
        <f t="shared" si="10"/>
        <v>8</v>
      </c>
      <c r="Q53" s="154">
        <f t="shared" si="1"/>
        <v>346</v>
      </c>
      <c r="R53" s="155">
        <f t="shared" si="2"/>
        <v>8.65</v>
      </c>
      <c r="S53" s="66">
        <v>239</v>
      </c>
      <c r="T53" s="66">
        <v>270</v>
      </c>
      <c r="U53" s="66">
        <v>304</v>
      </c>
      <c r="V53" s="69">
        <v>336</v>
      </c>
      <c r="W53" s="67">
        <v>364</v>
      </c>
      <c r="X53" s="67">
        <v>360</v>
      </c>
      <c r="Y53" s="156">
        <f t="shared" si="3"/>
        <v>7.925</v>
      </c>
      <c r="Z53" s="79" t="s">
        <v>706</v>
      </c>
      <c r="AA53" s="82" t="s">
        <v>709</v>
      </c>
      <c r="AB53" s="81" t="s">
        <v>708</v>
      </c>
      <c r="AC53" s="99" t="s">
        <v>754</v>
      </c>
      <c r="AD53" s="100" t="s">
        <v>756</v>
      </c>
      <c r="AE53" s="100" t="s">
        <v>757</v>
      </c>
      <c r="AF53" s="104" t="s">
        <v>845</v>
      </c>
    </row>
    <row r="54" spans="1:32" s="8" customFormat="1" ht="33" customHeight="1">
      <c r="A54" s="75">
        <v>48</v>
      </c>
      <c r="B54" s="66" t="s">
        <v>151</v>
      </c>
      <c r="C54" s="67" t="s">
        <v>1414</v>
      </c>
      <c r="D54" s="153">
        <f t="shared" si="4"/>
        <v>4</v>
      </c>
      <c r="E54" s="67" t="s">
        <v>1413</v>
      </c>
      <c r="F54" s="153">
        <f t="shared" si="5"/>
        <v>7</v>
      </c>
      <c r="G54" s="67" t="s">
        <v>1413</v>
      </c>
      <c r="H54" s="153">
        <f t="shared" si="6"/>
        <v>7</v>
      </c>
      <c r="I54" s="67" t="s">
        <v>1412</v>
      </c>
      <c r="J54" s="153">
        <f t="shared" si="7"/>
        <v>8</v>
      </c>
      <c r="K54" s="67" t="s">
        <v>1411</v>
      </c>
      <c r="L54" s="153">
        <f t="shared" si="8"/>
        <v>6</v>
      </c>
      <c r="M54" s="67" t="s">
        <v>1411</v>
      </c>
      <c r="N54" s="153">
        <f t="shared" si="9"/>
        <v>6</v>
      </c>
      <c r="O54" s="67" t="s">
        <v>1408</v>
      </c>
      <c r="P54" s="153">
        <f t="shared" si="10"/>
        <v>5</v>
      </c>
      <c r="Q54" s="154">
        <f t="shared" si="1"/>
        <v>240</v>
      </c>
      <c r="R54" s="155">
        <f t="shared" si="2"/>
        <v>6</v>
      </c>
      <c r="S54" s="66">
        <v>193</v>
      </c>
      <c r="T54" s="66">
        <v>234</v>
      </c>
      <c r="U54" s="66">
        <v>274</v>
      </c>
      <c r="V54" s="69">
        <v>326</v>
      </c>
      <c r="W54" s="67">
        <v>316</v>
      </c>
      <c r="X54" s="67">
        <v>304</v>
      </c>
      <c r="Y54" s="156">
        <f t="shared" si="3"/>
        <v>6.739285714285714</v>
      </c>
      <c r="Z54" s="79" t="s">
        <v>706</v>
      </c>
      <c r="AA54" s="80" t="s">
        <v>707</v>
      </c>
      <c r="AB54" s="81" t="s">
        <v>708</v>
      </c>
      <c r="AC54" s="99" t="s">
        <v>754</v>
      </c>
      <c r="AD54" s="100" t="s">
        <v>755</v>
      </c>
      <c r="AE54" s="100" t="s">
        <v>757</v>
      </c>
      <c r="AF54" s="104" t="s">
        <v>846</v>
      </c>
    </row>
    <row r="55" spans="1:32" s="8" customFormat="1" ht="33" customHeight="1">
      <c r="A55" s="75">
        <v>49</v>
      </c>
      <c r="B55" s="66" t="s">
        <v>152</v>
      </c>
      <c r="C55" s="67" t="s">
        <v>1413</v>
      </c>
      <c r="D55" s="153">
        <f t="shared" si="4"/>
        <v>7</v>
      </c>
      <c r="E55" s="67" t="s">
        <v>1413</v>
      </c>
      <c r="F55" s="153">
        <f t="shared" si="5"/>
        <v>7</v>
      </c>
      <c r="G55" s="67" t="s">
        <v>1412</v>
      </c>
      <c r="H55" s="153">
        <f t="shared" si="6"/>
        <v>8</v>
      </c>
      <c r="I55" s="67" t="s">
        <v>1412</v>
      </c>
      <c r="J55" s="153">
        <f t="shared" si="7"/>
        <v>8</v>
      </c>
      <c r="K55" s="67" t="s">
        <v>1413</v>
      </c>
      <c r="L55" s="153">
        <f t="shared" si="8"/>
        <v>7</v>
      </c>
      <c r="M55" s="67" t="s">
        <v>1413</v>
      </c>
      <c r="N55" s="153">
        <f t="shared" si="9"/>
        <v>7</v>
      </c>
      <c r="O55" s="67" t="s">
        <v>1412</v>
      </c>
      <c r="P55" s="153">
        <f t="shared" si="10"/>
        <v>8</v>
      </c>
      <c r="Q55" s="154">
        <f t="shared" si="1"/>
        <v>296</v>
      </c>
      <c r="R55" s="155">
        <f t="shared" si="2"/>
        <v>7.4</v>
      </c>
      <c r="S55" s="66">
        <v>308</v>
      </c>
      <c r="T55" s="66">
        <v>318</v>
      </c>
      <c r="U55" s="66">
        <v>340</v>
      </c>
      <c r="V55" s="69">
        <v>362</v>
      </c>
      <c r="W55" s="67">
        <v>338</v>
      </c>
      <c r="X55" s="67">
        <v>322</v>
      </c>
      <c r="Y55" s="156">
        <f t="shared" si="3"/>
        <v>8.157142857142857</v>
      </c>
      <c r="Z55" s="79" t="s">
        <v>706</v>
      </c>
      <c r="AA55" s="82" t="s">
        <v>709</v>
      </c>
      <c r="AB55" s="81" t="s">
        <v>708</v>
      </c>
      <c r="AC55" s="99" t="s">
        <v>754</v>
      </c>
      <c r="AD55" s="100" t="s">
        <v>756</v>
      </c>
      <c r="AE55" s="100" t="s">
        <v>757</v>
      </c>
      <c r="AF55" s="104" t="s">
        <v>847</v>
      </c>
    </row>
    <row r="56" spans="1:32" s="8" customFormat="1" ht="33" customHeight="1">
      <c r="A56" s="75">
        <v>50</v>
      </c>
      <c r="B56" s="66" t="s">
        <v>153</v>
      </c>
      <c r="C56" s="67" t="s">
        <v>1411</v>
      </c>
      <c r="D56" s="153">
        <f t="shared" si="4"/>
        <v>6</v>
      </c>
      <c r="E56" s="67" t="s">
        <v>1410</v>
      </c>
      <c r="F56" s="153">
        <f t="shared" si="5"/>
        <v>9</v>
      </c>
      <c r="G56" s="67" t="s">
        <v>1411</v>
      </c>
      <c r="H56" s="153">
        <f t="shared" si="6"/>
        <v>6</v>
      </c>
      <c r="I56" s="67" t="s">
        <v>1410</v>
      </c>
      <c r="J56" s="153">
        <f t="shared" si="7"/>
        <v>9</v>
      </c>
      <c r="K56" s="67" t="s">
        <v>1413</v>
      </c>
      <c r="L56" s="153">
        <f t="shared" si="8"/>
        <v>7</v>
      </c>
      <c r="M56" s="67" t="s">
        <v>1413</v>
      </c>
      <c r="N56" s="153">
        <f t="shared" si="9"/>
        <v>7</v>
      </c>
      <c r="O56" s="67" t="s">
        <v>1412</v>
      </c>
      <c r="P56" s="153">
        <f t="shared" si="10"/>
        <v>8</v>
      </c>
      <c r="Q56" s="154">
        <f t="shared" si="1"/>
        <v>288</v>
      </c>
      <c r="R56" s="155">
        <f t="shared" si="2"/>
        <v>7.2</v>
      </c>
      <c r="S56" s="66">
        <v>227</v>
      </c>
      <c r="T56" s="66">
        <v>264</v>
      </c>
      <c r="U56" s="66">
        <v>296</v>
      </c>
      <c r="V56" s="69">
        <v>328</v>
      </c>
      <c r="W56" s="67">
        <v>308</v>
      </c>
      <c r="X56" s="67">
        <v>296</v>
      </c>
      <c r="Y56" s="156">
        <f t="shared" si="3"/>
        <v>7.167857142857143</v>
      </c>
      <c r="Z56" s="79" t="s">
        <v>706</v>
      </c>
      <c r="AA56" s="82" t="s">
        <v>709</v>
      </c>
      <c r="AB56" s="81" t="s">
        <v>708</v>
      </c>
      <c r="AC56" s="99" t="s">
        <v>754</v>
      </c>
      <c r="AD56" s="100" t="s">
        <v>756</v>
      </c>
      <c r="AE56" s="100" t="s">
        <v>757</v>
      </c>
      <c r="AF56" s="104" t="s">
        <v>848</v>
      </c>
    </row>
    <row r="57" spans="1:32" s="8" customFormat="1" ht="33" customHeight="1">
      <c r="A57" s="75">
        <v>51</v>
      </c>
      <c r="B57" s="66" t="s">
        <v>154</v>
      </c>
      <c r="C57" s="67" t="s">
        <v>1413</v>
      </c>
      <c r="D57" s="153">
        <f t="shared" si="4"/>
        <v>7</v>
      </c>
      <c r="E57" s="67" t="s">
        <v>1412</v>
      </c>
      <c r="F57" s="153">
        <f t="shared" si="5"/>
        <v>8</v>
      </c>
      <c r="G57" s="67" t="s">
        <v>1412</v>
      </c>
      <c r="H57" s="153">
        <f t="shared" si="6"/>
        <v>8</v>
      </c>
      <c r="I57" s="67" t="s">
        <v>1410</v>
      </c>
      <c r="J57" s="153">
        <f t="shared" si="7"/>
        <v>9</v>
      </c>
      <c r="K57" s="67" t="s">
        <v>1411</v>
      </c>
      <c r="L57" s="153">
        <f t="shared" si="8"/>
        <v>6</v>
      </c>
      <c r="M57" s="67" t="s">
        <v>1412</v>
      </c>
      <c r="N57" s="153">
        <f t="shared" si="9"/>
        <v>8</v>
      </c>
      <c r="O57" s="67" t="s">
        <v>1413</v>
      </c>
      <c r="P57" s="153">
        <f t="shared" si="10"/>
        <v>7</v>
      </c>
      <c r="Q57" s="154">
        <f t="shared" si="1"/>
        <v>298</v>
      </c>
      <c r="R57" s="155">
        <f t="shared" si="2"/>
        <v>7.45</v>
      </c>
      <c r="S57" s="66">
        <v>289</v>
      </c>
      <c r="T57" s="66">
        <v>330</v>
      </c>
      <c r="U57" s="66">
        <v>348</v>
      </c>
      <c r="V57" s="69">
        <v>334</v>
      </c>
      <c r="W57" s="67">
        <v>328</v>
      </c>
      <c r="X57" s="67">
        <v>326</v>
      </c>
      <c r="Y57" s="156">
        <f t="shared" si="3"/>
        <v>8.04642857142857</v>
      </c>
      <c r="Z57" s="79" t="s">
        <v>706</v>
      </c>
      <c r="AA57" s="82" t="s">
        <v>709</v>
      </c>
      <c r="AB57" s="81" t="s">
        <v>708</v>
      </c>
      <c r="AC57" s="99" t="s">
        <v>754</v>
      </c>
      <c r="AD57" s="100" t="s">
        <v>756</v>
      </c>
      <c r="AE57" s="100" t="s">
        <v>757</v>
      </c>
      <c r="AF57" s="104" t="s">
        <v>849</v>
      </c>
    </row>
    <row r="58" spans="1:32" s="8" customFormat="1" ht="33" customHeight="1">
      <c r="A58" s="75">
        <v>52</v>
      </c>
      <c r="B58" s="66" t="s">
        <v>155</v>
      </c>
      <c r="C58" s="67" t="s">
        <v>1413</v>
      </c>
      <c r="D58" s="153">
        <f t="shared" si="4"/>
        <v>7</v>
      </c>
      <c r="E58" s="67" t="s">
        <v>1410</v>
      </c>
      <c r="F58" s="153">
        <f t="shared" si="5"/>
        <v>9</v>
      </c>
      <c r="G58" s="67" t="s">
        <v>1412</v>
      </c>
      <c r="H58" s="153">
        <f t="shared" si="6"/>
        <v>8</v>
      </c>
      <c r="I58" s="67" t="s">
        <v>1412</v>
      </c>
      <c r="J58" s="153">
        <f t="shared" si="7"/>
        <v>8</v>
      </c>
      <c r="K58" s="67" t="s">
        <v>1411</v>
      </c>
      <c r="L58" s="153">
        <f t="shared" si="8"/>
        <v>6</v>
      </c>
      <c r="M58" s="67" t="s">
        <v>1412</v>
      </c>
      <c r="N58" s="153">
        <f t="shared" si="9"/>
        <v>8</v>
      </c>
      <c r="O58" s="67" t="s">
        <v>1413</v>
      </c>
      <c r="P58" s="153">
        <f t="shared" si="10"/>
        <v>7</v>
      </c>
      <c r="Q58" s="154">
        <f t="shared" si="1"/>
        <v>302</v>
      </c>
      <c r="R58" s="155">
        <f t="shared" si="2"/>
        <v>7.55</v>
      </c>
      <c r="S58" s="66">
        <v>223</v>
      </c>
      <c r="T58" s="66">
        <v>260</v>
      </c>
      <c r="U58" s="66">
        <v>330</v>
      </c>
      <c r="V58" s="69">
        <v>332</v>
      </c>
      <c r="W58" s="67">
        <v>352</v>
      </c>
      <c r="X58" s="67">
        <v>342</v>
      </c>
      <c r="Y58" s="156">
        <f t="shared" si="3"/>
        <v>7.646428571428571</v>
      </c>
      <c r="Z58" s="79" t="s">
        <v>706</v>
      </c>
      <c r="AA58" s="83" t="s">
        <v>711</v>
      </c>
      <c r="AB58" s="81" t="s">
        <v>708</v>
      </c>
      <c r="AC58" s="99" t="s">
        <v>754</v>
      </c>
      <c r="AD58" s="100" t="s">
        <v>753</v>
      </c>
      <c r="AE58" s="100" t="s">
        <v>757</v>
      </c>
      <c r="AF58" s="104" t="s">
        <v>850</v>
      </c>
    </row>
    <row r="59" spans="1:32" s="8" customFormat="1" ht="33" customHeight="1">
      <c r="A59" s="75">
        <v>53</v>
      </c>
      <c r="B59" s="66" t="s">
        <v>156</v>
      </c>
      <c r="C59" s="67" t="s">
        <v>1408</v>
      </c>
      <c r="D59" s="153">
        <f t="shared" si="4"/>
        <v>5</v>
      </c>
      <c r="E59" s="67" t="s">
        <v>1413</v>
      </c>
      <c r="F59" s="153">
        <f t="shared" si="5"/>
        <v>7</v>
      </c>
      <c r="G59" s="67" t="s">
        <v>1413</v>
      </c>
      <c r="H59" s="153">
        <f t="shared" si="6"/>
        <v>7</v>
      </c>
      <c r="I59" s="67" t="s">
        <v>1412</v>
      </c>
      <c r="J59" s="153">
        <f t="shared" si="7"/>
        <v>8</v>
      </c>
      <c r="K59" s="67" t="s">
        <v>1411</v>
      </c>
      <c r="L59" s="153">
        <f t="shared" si="8"/>
        <v>6</v>
      </c>
      <c r="M59" s="67" t="s">
        <v>1413</v>
      </c>
      <c r="N59" s="153">
        <f t="shared" si="9"/>
        <v>7</v>
      </c>
      <c r="O59" s="67" t="s">
        <v>1413</v>
      </c>
      <c r="P59" s="153">
        <f t="shared" si="10"/>
        <v>7</v>
      </c>
      <c r="Q59" s="154">
        <f t="shared" si="1"/>
        <v>264</v>
      </c>
      <c r="R59" s="155">
        <f t="shared" si="2"/>
        <v>6.6</v>
      </c>
      <c r="S59" s="66">
        <v>237</v>
      </c>
      <c r="T59" s="66">
        <v>280</v>
      </c>
      <c r="U59" s="66">
        <v>338</v>
      </c>
      <c r="V59" s="69">
        <v>318</v>
      </c>
      <c r="W59" s="67">
        <v>294</v>
      </c>
      <c r="X59" s="67">
        <v>308</v>
      </c>
      <c r="Y59" s="156">
        <f t="shared" si="3"/>
        <v>7.2821428571428575</v>
      </c>
      <c r="Z59" s="79" t="s">
        <v>706</v>
      </c>
      <c r="AA59" s="82" t="s">
        <v>709</v>
      </c>
      <c r="AB59" s="83" t="s">
        <v>710</v>
      </c>
      <c r="AC59" s="99" t="s">
        <v>754</v>
      </c>
      <c r="AD59" s="100" t="s">
        <v>756</v>
      </c>
      <c r="AE59" s="100" t="s">
        <v>758</v>
      </c>
      <c r="AF59" s="104" t="s">
        <v>851</v>
      </c>
    </row>
    <row r="60" spans="1:32" s="8" customFormat="1" ht="33" customHeight="1">
      <c r="A60" s="75">
        <v>54</v>
      </c>
      <c r="B60" s="66" t="s">
        <v>157</v>
      </c>
      <c r="C60" s="67" t="s">
        <v>1413</v>
      </c>
      <c r="D60" s="153">
        <f t="shared" si="4"/>
        <v>7</v>
      </c>
      <c r="E60" s="67" t="s">
        <v>1410</v>
      </c>
      <c r="F60" s="153">
        <f t="shared" si="5"/>
        <v>9</v>
      </c>
      <c r="G60" s="67" t="s">
        <v>1410</v>
      </c>
      <c r="H60" s="153">
        <f t="shared" si="6"/>
        <v>9</v>
      </c>
      <c r="I60" s="67" t="s">
        <v>1410</v>
      </c>
      <c r="J60" s="153">
        <f t="shared" si="7"/>
        <v>9</v>
      </c>
      <c r="K60" s="67" t="s">
        <v>1412</v>
      </c>
      <c r="L60" s="153">
        <f t="shared" si="8"/>
        <v>8</v>
      </c>
      <c r="M60" s="67" t="s">
        <v>1410</v>
      </c>
      <c r="N60" s="153">
        <f t="shared" si="9"/>
        <v>9</v>
      </c>
      <c r="O60" s="67" t="s">
        <v>1412</v>
      </c>
      <c r="P60" s="153">
        <f t="shared" si="10"/>
        <v>8</v>
      </c>
      <c r="Q60" s="154">
        <f t="shared" si="1"/>
        <v>336</v>
      </c>
      <c r="R60" s="155">
        <f t="shared" si="2"/>
        <v>8.4</v>
      </c>
      <c r="S60" s="66">
        <v>330</v>
      </c>
      <c r="T60" s="66">
        <v>336</v>
      </c>
      <c r="U60" s="66">
        <v>352</v>
      </c>
      <c r="V60" s="69">
        <v>370</v>
      </c>
      <c r="W60" s="67">
        <v>368</v>
      </c>
      <c r="X60" s="67">
        <v>352</v>
      </c>
      <c r="Y60" s="156">
        <f t="shared" si="3"/>
        <v>8.728571428571428</v>
      </c>
      <c r="Z60" s="79" t="s">
        <v>706</v>
      </c>
      <c r="AA60" s="82" t="s">
        <v>709</v>
      </c>
      <c r="AB60" s="81" t="s">
        <v>708</v>
      </c>
      <c r="AC60" s="99" t="s">
        <v>754</v>
      </c>
      <c r="AD60" s="100" t="s">
        <v>756</v>
      </c>
      <c r="AE60" s="100" t="s">
        <v>757</v>
      </c>
      <c r="AF60" s="104" t="s">
        <v>852</v>
      </c>
    </row>
    <row r="61" spans="1:32" s="8" customFormat="1" ht="33" customHeight="1">
      <c r="A61" s="75">
        <v>55</v>
      </c>
      <c r="B61" s="66" t="s">
        <v>158</v>
      </c>
      <c r="C61" s="67" t="s">
        <v>1413</v>
      </c>
      <c r="D61" s="153">
        <f t="shared" si="4"/>
        <v>7</v>
      </c>
      <c r="E61" s="67" t="s">
        <v>1410</v>
      </c>
      <c r="F61" s="153">
        <f t="shared" si="5"/>
        <v>9</v>
      </c>
      <c r="G61" s="67" t="s">
        <v>1412</v>
      </c>
      <c r="H61" s="153">
        <f t="shared" si="6"/>
        <v>8</v>
      </c>
      <c r="I61" s="67" t="s">
        <v>1412</v>
      </c>
      <c r="J61" s="153">
        <f t="shared" si="7"/>
        <v>8</v>
      </c>
      <c r="K61" s="67" t="s">
        <v>1413</v>
      </c>
      <c r="L61" s="153">
        <f t="shared" si="8"/>
        <v>7</v>
      </c>
      <c r="M61" s="67" t="s">
        <v>1411</v>
      </c>
      <c r="N61" s="153">
        <f t="shared" si="9"/>
        <v>6</v>
      </c>
      <c r="O61" s="67" t="s">
        <v>1413</v>
      </c>
      <c r="P61" s="153">
        <f t="shared" si="10"/>
        <v>7</v>
      </c>
      <c r="Q61" s="154">
        <f t="shared" si="1"/>
        <v>296</v>
      </c>
      <c r="R61" s="155">
        <f t="shared" si="2"/>
        <v>7.4</v>
      </c>
      <c r="S61" s="66">
        <v>283</v>
      </c>
      <c r="T61" s="66">
        <v>294</v>
      </c>
      <c r="U61" s="66">
        <v>324</v>
      </c>
      <c r="V61" s="69">
        <v>346</v>
      </c>
      <c r="W61" s="67">
        <v>306</v>
      </c>
      <c r="X61" s="67">
        <v>314</v>
      </c>
      <c r="Y61" s="156">
        <f t="shared" si="3"/>
        <v>7.725</v>
      </c>
      <c r="Z61" s="79" t="s">
        <v>706</v>
      </c>
      <c r="AA61" s="80" t="s">
        <v>707</v>
      </c>
      <c r="AB61" s="81" t="s">
        <v>708</v>
      </c>
      <c r="AC61" s="99" t="s">
        <v>754</v>
      </c>
      <c r="AD61" s="100" t="s">
        <v>755</v>
      </c>
      <c r="AE61" s="100" t="s">
        <v>757</v>
      </c>
      <c r="AF61" s="105" t="s">
        <v>853</v>
      </c>
    </row>
    <row r="62" spans="1:32" s="8" customFormat="1" ht="33" customHeight="1">
      <c r="A62" s="75">
        <v>56</v>
      </c>
      <c r="B62" s="66" t="s">
        <v>159</v>
      </c>
      <c r="C62" s="67" t="s">
        <v>1408</v>
      </c>
      <c r="D62" s="153">
        <f t="shared" si="4"/>
        <v>5</v>
      </c>
      <c r="E62" s="67" t="s">
        <v>1413</v>
      </c>
      <c r="F62" s="153">
        <f t="shared" si="5"/>
        <v>7</v>
      </c>
      <c r="G62" s="67" t="s">
        <v>1410</v>
      </c>
      <c r="H62" s="153">
        <f t="shared" si="6"/>
        <v>9</v>
      </c>
      <c r="I62" s="67" t="s">
        <v>1412</v>
      </c>
      <c r="J62" s="153">
        <f t="shared" si="7"/>
        <v>8</v>
      </c>
      <c r="K62" s="67" t="s">
        <v>1408</v>
      </c>
      <c r="L62" s="153">
        <f t="shared" si="8"/>
        <v>5</v>
      </c>
      <c r="M62" s="67" t="s">
        <v>1413</v>
      </c>
      <c r="N62" s="153">
        <f t="shared" si="9"/>
        <v>7</v>
      </c>
      <c r="O62" s="67" t="s">
        <v>1408</v>
      </c>
      <c r="P62" s="153">
        <f t="shared" si="10"/>
        <v>5</v>
      </c>
      <c r="Q62" s="154">
        <f t="shared" si="1"/>
        <v>262</v>
      </c>
      <c r="R62" s="155">
        <f t="shared" si="2"/>
        <v>6.55</v>
      </c>
      <c r="S62" s="66">
        <v>287</v>
      </c>
      <c r="T62" s="66">
        <v>292</v>
      </c>
      <c r="U62" s="66">
        <v>276</v>
      </c>
      <c r="V62" s="69">
        <v>282</v>
      </c>
      <c r="W62" s="67">
        <v>270</v>
      </c>
      <c r="X62" s="113">
        <v>248</v>
      </c>
      <c r="Y62" s="156">
        <f t="shared" si="3"/>
        <v>6.8464285714285715</v>
      </c>
      <c r="Z62" s="79" t="s">
        <v>706</v>
      </c>
      <c r="AA62" s="82" t="s">
        <v>709</v>
      </c>
      <c r="AB62" s="81" t="s">
        <v>708</v>
      </c>
      <c r="AC62" s="99" t="s">
        <v>754</v>
      </c>
      <c r="AD62" s="100" t="s">
        <v>756</v>
      </c>
      <c r="AE62" s="100" t="s">
        <v>757</v>
      </c>
      <c r="AF62" s="105" t="s">
        <v>854</v>
      </c>
    </row>
    <row r="63" spans="1:32" s="8" customFormat="1" ht="33" customHeight="1">
      <c r="A63" s="75">
        <v>57</v>
      </c>
      <c r="B63" s="66" t="s">
        <v>160</v>
      </c>
      <c r="C63" s="67" t="s">
        <v>1411</v>
      </c>
      <c r="D63" s="153">
        <f t="shared" si="4"/>
        <v>6</v>
      </c>
      <c r="E63" s="67" t="s">
        <v>1413</v>
      </c>
      <c r="F63" s="153">
        <f t="shared" si="5"/>
        <v>7</v>
      </c>
      <c r="G63" s="67" t="s">
        <v>1412</v>
      </c>
      <c r="H63" s="153">
        <f t="shared" si="6"/>
        <v>8</v>
      </c>
      <c r="I63" s="67" t="s">
        <v>1410</v>
      </c>
      <c r="J63" s="153">
        <f t="shared" si="7"/>
        <v>9</v>
      </c>
      <c r="K63" s="67" t="s">
        <v>1411</v>
      </c>
      <c r="L63" s="153">
        <f t="shared" si="8"/>
        <v>6</v>
      </c>
      <c r="M63" s="67" t="s">
        <v>1413</v>
      </c>
      <c r="N63" s="153">
        <f t="shared" si="9"/>
        <v>7</v>
      </c>
      <c r="O63" s="67" t="s">
        <v>1411</v>
      </c>
      <c r="P63" s="153">
        <f t="shared" si="10"/>
        <v>6</v>
      </c>
      <c r="Q63" s="154">
        <f t="shared" si="1"/>
        <v>274</v>
      </c>
      <c r="R63" s="155">
        <f t="shared" si="2"/>
        <v>6.85</v>
      </c>
      <c r="S63" s="66">
        <v>244</v>
      </c>
      <c r="T63" s="66">
        <v>252</v>
      </c>
      <c r="U63" s="66">
        <v>310</v>
      </c>
      <c r="V63" s="69">
        <v>284</v>
      </c>
      <c r="W63" s="67">
        <v>298</v>
      </c>
      <c r="X63" s="67">
        <v>294</v>
      </c>
      <c r="Y63" s="156">
        <f t="shared" si="3"/>
        <v>6.985714285714286</v>
      </c>
      <c r="Z63" s="79" t="s">
        <v>706</v>
      </c>
      <c r="AA63" s="82" t="s">
        <v>709</v>
      </c>
      <c r="AB63" s="81" t="s">
        <v>708</v>
      </c>
      <c r="AC63" s="99" t="s">
        <v>754</v>
      </c>
      <c r="AD63" s="100" t="s">
        <v>756</v>
      </c>
      <c r="AE63" s="100" t="s">
        <v>757</v>
      </c>
      <c r="AF63" s="104" t="s">
        <v>855</v>
      </c>
    </row>
    <row r="64" spans="1:32" s="8" customFormat="1" ht="33" customHeight="1">
      <c r="A64" s="75">
        <v>58</v>
      </c>
      <c r="B64" s="66" t="s">
        <v>161</v>
      </c>
      <c r="C64" s="67" t="s">
        <v>1408</v>
      </c>
      <c r="D64" s="153">
        <f t="shared" si="4"/>
        <v>5</v>
      </c>
      <c r="E64" s="67" t="s">
        <v>1411</v>
      </c>
      <c r="F64" s="153">
        <f t="shared" si="5"/>
        <v>6</v>
      </c>
      <c r="G64" s="67" t="s">
        <v>1410</v>
      </c>
      <c r="H64" s="153">
        <f t="shared" si="6"/>
        <v>9</v>
      </c>
      <c r="I64" s="67" t="s">
        <v>1410</v>
      </c>
      <c r="J64" s="153">
        <f t="shared" si="7"/>
        <v>9</v>
      </c>
      <c r="K64" s="67" t="s">
        <v>1414</v>
      </c>
      <c r="L64" s="153">
        <f t="shared" si="8"/>
        <v>4</v>
      </c>
      <c r="M64" s="67" t="s">
        <v>1410</v>
      </c>
      <c r="N64" s="153">
        <f t="shared" si="9"/>
        <v>9</v>
      </c>
      <c r="O64" s="67" t="s">
        <v>1411</v>
      </c>
      <c r="P64" s="153">
        <f t="shared" si="10"/>
        <v>6</v>
      </c>
      <c r="Q64" s="154">
        <f t="shared" si="1"/>
        <v>270</v>
      </c>
      <c r="R64" s="155">
        <f t="shared" si="2"/>
        <v>6.75</v>
      </c>
      <c r="S64" s="70">
        <v>192</v>
      </c>
      <c r="T64" s="106">
        <v>182</v>
      </c>
      <c r="U64" s="66">
        <v>206</v>
      </c>
      <c r="V64" s="69">
        <v>226</v>
      </c>
      <c r="W64" s="67">
        <v>260</v>
      </c>
      <c r="X64" s="67">
        <v>246</v>
      </c>
      <c r="Y64" s="156">
        <f t="shared" si="3"/>
        <v>5.65</v>
      </c>
      <c r="Z64" s="79" t="s">
        <v>706</v>
      </c>
      <c r="AA64" s="83" t="s">
        <v>711</v>
      </c>
      <c r="AB64" s="81" t="s">
        <v>708</v>
      </c>
      <c r="AC64" s="99" t="s">
        <v>754</v>
      </c>
      <c r="AD64" s="100" t="s">
        <v>753</v>
      </c>
      <c r="AE64" s="100" t="s">
        <v>757</v>
      </c>
      <c r="AF64" s="104" t="s">
        <v>856</v>
      </c>
    </row>
    <row r="65" spans="1:32" s="8" customFormat="1" ht="33" customHeight="1">
      <c r="A65" s="75">
        <v>59</v>
      </c>
      <c r="B65" s="66" t="s">
        <v>162</v>
      </c>
      <c r="C65" s="67" t="s">
        <v>1408</v>
      </c>
      <c r="D65" s="153">
        <f t="shared" si="4"/>
        <v>5</v>
      </c>
      <c r="E65" s="67" t="s">
        <v>1411</v>
      </c>
      <c r="F65" s="153">
        <f t="shared" si="5"/>
        <v>6</v>
      </c>
      <c r="G65" s="67" t="s">
        <v>1410</v>
      </c>
      <c r="H65" s="153">
        <f t="shared" si="6"/>
        <v>9</v>
      </c>
      <c r="I65" s="67" t="s">
        <v>1412</v>
      </c>
      <c r="J65" s="153">
        <f t="shared" si="7"/>
        <v>8</v>
      </c>
      <c r="K65" s="67" t="s">
        <v>1414</v>
      </c>
      <c r="L65" s="153">
        <f t="shared" si="8"/>
        <v>4</v>
      </c>
      <c r="M65" s="67" t="s">
        <v>1411</v>
      </c>
      <c r="N65" s="153">
        <f t="shared" si="9"/>
        <v>6</v>
      </c>
      <c r="O65" s="67" t="s">
        <v>1408</v>
      </c>
      <c r="P65" s="153">
        <f t="shared" si="10"/>
        <v>5</v>
      </c>
      <c r="Q65" s="154">
        <f t="shared" si="1"/>
        <v>244</v>
      </c>
      <c r="R65" s="155">
        <f t="shared" si="2"/>
        <v>6.1</v>
      </c>
      <c r="S65" s="66">
        <v>288</v>
      </c>
      <c r="T65" s="66">
        <v>294</v>
      </c>
      <c r="U65" s="66">
        <v>256</v>
      </c>
      <c r="V65" s="69">
        <v>322</v>
      </c>
      <c r="W65" s="67">
        <v>290</v>
      </c>
      <c r="X65" s="67">
        <v>286</v>
      </c>
      <c r="Y65" s="156">
        <f t="shared" si="3"/>
        <v>7.071428571428571</v>
      </c>
      <c r="Z65" s="79" t="s">
        <v>706</v>
      </c>
      <c r="AA65" s="82" t="s">
        <v>709</v>
      </c>
      <c r="AB65" s="81" t="s">
        <v>708</v>
      </c>
      <c r="AC65" s="99" t="s">
        <v>754</v>
      </c>
      <c r="AD65" s="100" t="s">
        <v>756</v>
      </c>
      <c r="AE65" s="100" t="s">
        <v>757</v>
      </c>
      <c r="AF65" s="104" t="s">
        <v>857</v>
      </c>
    </row>
    <row r="66" spans="1:32" s="8" customFormat="1" ht="33" customHeight="1">
      <c r="A66" s="75">
        <v>60</v>
      </c>
      <c r="B66" s="66" t="s">
        <v>163</v>
      </c>
      <c r="C66" s="165" t="s">
        <v>1398</v>
      </c>
      <c r="D66" s="153">
        <f t="shared" si="4"/>
        <v>0</v>
      </c>
      <c r="E66" s="165" t="s">
        <v>1398</v>
      </c>
      <c r="F66" s="153">
        <f t="shared" si="5"/>
        <v>0</v>
      </c>
      <c r="G66" s="67" t="s">
        <v>1413</v>
      </c>
      <c r="H66" s="153">
        <f t="shared" si="6"/>
        <v>7</v>
      </c>
      <c r="I66" s="67" t="s">
        <v>1412</v>
      </c>
      <c r="J66" s="153">
        <f t="shared" si="7"/>
        <v>8</v>
      </c>
      <c r="K66" s="165" t="s">
        <v>1398</v>
      </c>
      <c r="L66" s="153">
        <f t="shared" si="8"/>
        <v>0</v>
      </c>
      <c r="M66" s="165" t="s">
        <v>1398</v>
      </c>
      <c r="N66" s="153">
        <f t="shared" si="9"/>
        <v>0</v>
      </c>
      <c r="O66" s="165" t="s">
        <v>1398</v>
      </c>
      <c r="P66" s="153">
        <f t="shared" si="10"/>
        <v>0</v>
      </c>
      <c r="Q66" s="154">
        <f t="shared" si="1"/>
        <v>72</v>
      </c>
      <c r="R66" s="155">
        <f t="shared" si="2"/>
        <v>1.8</v>
      </c>
      <c r="S66" s="143">
        <v>160</v>
      </c>
      <c r="T66" s="66">
        <v>160</v>
      </c>
      <c r="U66" s="70">
        <v>148</v>
      </c>
      <c r="V66" s="109">
        <v>152</v>
      </c>
      <c r="W66" s="67">
        <v>204</v>
      </c>
      <c r="X66" s="112">
        <v>28</v>
      </c>
      <c r="Y66" s="156">
        <f t="shared" si="3"/>
        <v>3.3</v>
      </c>
      <c r="Z66" s="79" t="s">
        <v>706</v>
      </c>
      <c r="AA66" s="82" t="s">
        <v>709</v>
      </c>
      <c r="AB66" s="81" t="s">
        <v>708</v>
      </c>
      <c r="AC66" s="99" t="s">
        <v>754</v>
      </c>
      <c r="AD66" s="100" t="s">
        <v>756</v>
      </c>
      <c r="AE66" s="100" t="s">
        <v>757</v>
      </c>
      <c r="AF66" s="104" t="s">
        <v>858</v>
      </c>
    </row>
    <row r="67" spans="1:32" s="8" customFormat="1" ht="33" customHeight="1">
      <c r="A67" s="75">
        <v>61</v>
      </c>
      <c r="B67" s="66" t="s">
        <v>164</v>
      </c>
      <c r="C67" s="67" t="s">
        <v>1408</v>
      </c>
      <c r="D67" s="153">
        <f t="shared" si="4"/>
        <v>5</v>
      </c>
      <c r="E67" s="67" t="s">
        <v>1413</v>
      </c>
      <c r="F67" s="153">
        <f t="shared" si="5"/>
        <v>7</v>
      </c>
      <c r="G67" s="67" t="s">
        <v>1412</v>
      </c>
      <c r="H67" s="153">
        <f t="shared" si="6"/>
        <v>8</v>
      </c>
      <c r="I67" s="67" t="s">
        <v>1410</v>
      </c>
      <c r="J67" s="153">
        <f t="shared" si="7"/>
        <v>9</v>
      </c>
      <c r="K67" s="67" t="s">
        <v>1408</v>
      </c>
      <c r="L67" s="153">
        <f t="shared" si="8"/>
        <v>5</v>
      </c>
      <c r="M67" s="67" t="s">
        <v>1411</v>
      </c>
      <c r="N67" s="153">
        <f t="shared" si="9"/>
        <v>6</v>
      </c>
      <c r="O67" s="67" t="s">
        <v>1411</v>
      </c>
      <c r="P67" s="153">
        <f t="shared" si="10"/>
        <v>6</v>
      </c>
      <c r="Q67" s="154">
        <f t="shared" si="1"/>
        <v>256</v>
      </c>
      <c r="R67" s="155">
        <f t="shared" si="2"/>
        <v>6.4</v>
      </c>
      <c r="S67" s="66">
        <v>207</v>
      </c>
      <c r="T67" s="66">
        <v>216</v>
      </c>
      <c r="U67" s="66">
        <v>246</v>
      </c>
      <c r="V67" s="69">
        <v>254</v>
      </c>
      <c r="W67" s="67">
        <v>284</v>
      </c>
      <c r="X67" s="113">
        <v>262</v>
      </c>
      <c r="Y67" s="156">
        <f t="shared" si="3"/>
        <v>6.160714285714286</v>
      </c>
      <c r="Z67" s="79" t="s">
        <v>706</v>
      </c>
      <c r="AA67" s="82" t="s">
        <v>709</v>
      </c>
      <c r="AB67" s="81" t="s">
        <v>708</v>
      </c>
      <c r="AC67" s="99" t="s">
        <v>754</v>
      </c>
      <c r="AD67" s="100" t="s">
        <v>756</v>
      </c>
      <c r="AE67" s="100" t="s">
        <v>757</v>
      </c>
      <c r="AF67" s="104" t="s">
        <v>859</v>
      </c>
    </row>
    <row r="68" spans="1:32" s="8" customFormat="1" ht="33" customHeight="1">
      <c r="A68" s="75">
        <v>62</v>
      </c>
      <c r="B68" s="66" t="s">
        <v>165</v>
      </c>
      <c r="C68" s="67" t="s">
        <v>1411</v>
      </c>
      <c r="D68" s="153">
        <f t="shared" si="4"/>
        <v>6</v>
      </c>
      <c r="E68" s="67" t="s">
        <v>1413</v>
      </c>
      <c r="F68" s="153">
        <f t="shared" si="5"/>
        <v>7</v>
      </c>
      <c r="G68" s="67" t="s">
        <v>1413</v>
      </c>
      <c r="H68" s="153">
        <f t="shared" si="6"/>
        <v>7</v>
      </c>
      <c r="I68" s="67" t="s">
        <v>1412</v>
      </c>
      <c r="J68" s="153">
        <f t="shared" si="7"/>
        <v>8</v>
      </c>
      <c r="K68" s="67" t="s">
        <v>1414</v>
      </c>
      <c r="L68" s="153">
        <f t="shared" si="8"/>
        <v>4</v>
      </c>
      <c r="M68" s="67" t="s">
        <v>1410</v>
      </c>
      <c r="N68" s="153">
        <f t="shared" si="9"/>
        <v>9</v>
      </c>
      <c r="O68" s="67" t="s">
        <v>1411</v>
      </c>
      <c r="P68" s="153">
        <f t="shared" si="10"/>
        <v>6</v>
      </c>
      <c r="Q68" s="154">
        <f t="shared" si="1"/>
        <v>264</v>
      </c>
      <c r="R68" s="155">
        <f t="shared" si="2"/>
        <v>6.6</v>
      </c>
      <c r="S68" s="70">
        <v>196</v>
      </c>
      <c r="T68" s="106">
        <v>188</v>
      </c>
      <c r="U68" s="66">
        <v>200</v>
      </c>
      <c r="V68" s="69">
        <v>260</v>
      </c>
      <c r="W68" s="67">
        <v>296</v>
      </c>
      <c r="X68" s="67">
        <v>290</v>
      </c>
      <c r="Y68" s="156">
        <f t="shared" si="3"/>
        <v>6.05</v>
      </c>
      <c r="Z68" s="79" t="s">
        <v>706</v>
      </c>
      <c r="AA68" s="83" t="s">
        <v>711</v>
      </c>
      <c r="AB68" s="81" t="s">
        <v>708</v>
      </c>
      <c r="AC68" s="99" t="s">
        <v>754</v>
      </c>
      <c r="AD68" s="100" t="s">
        <v>753</v>
      </c>
      <c r="AE68" s="100" t="s">
        <v>757</v>
      </c>
      <c r="AF68" s="104" t="s">
        <v>860</v>
      </c>
    </row>
    <row r="69" spans="1:32" s="8" customFormat="1" ht="30" customHeight="1">
      <c r="A69" s="208">
        <v>63</v>
      </c>
      <c r="B69" s="70" t="s">
        <v>166</v>
      </c>
      <c r="C69" s="67" t="s">
        <v>1410</v>
      </c>
      <c r="D69" s="153">
        <f t="shared" si="4"/>
        <v>9</v>
      </c>
      <c r="E69" s="67" t="s">
        <v>1412</v>
      </c>
      <c r="F69" s="153">
        <f t="shared" si="5"/>
        <v>8</v>
      </c>
      <c r="G69" s="67" t="s">
        <v>1413</v>
      </c>
      <c r="H69" s="153">
        <f t="shared" si="6"/>
        <v>7</v>
      </c>
      <c r="I69" s="67" t="s">
        <v>1409</v>
      </c>
      <c r="J69" s="153">
        <f t="shared" si="7"/>
        <v>10</v>
      </c>
      <c r="K69" s="67" t="s">
        <v>1414</v>
      </c>
      <c r="L69" s="153">
        <f t="shared" si="8"/>
        <v>4</v>
      </c>
      <c r="M69" s="67" t="s">
        <v>1413</v>
      </c>
      <c r="N69" s="153">
        <f t="shared" si="9"/>
        <v>7</v>
      </c>
      <c r="O69" s="67" t="s">
        <v>1413</v>
      </c>
      <c r="P69" s="153">
        <f t="shared" si="10"/>
        <v>7</v>
      </c>
      <c r="Q69" s="154">
        <f t="shared" si="1"/>
        <v>286</v>
      </c>
      <c r="R69" s="155">
        <f t="shared" si="2"/>
        <v>7.15</v>
      </c>
      <c r="S69" s="66">
        <v>269</v>
      </c>
      <c r="T69" s="66">
        <v>334</v>
      </c>
      <c r="U69" s="66">
        <v>344</v>
      </c>
      <c r="V69" s="69">
        <v>358</v>
      </c>
      <c r="W69" s="67">
        <v>372</v>
      </c>
      <c r="X69" s="67">
        <v>368</v>
      </c>
      <c r="Y69" s="156">
        <f t="shared" si="3"/>
        <v>8.325</v>
      </c>
      <c r="Z69" s="79" t="s">
        <v>706</v>
      </c>
      <c r="AA69" s="80" t="s">
        <v>707</v>
      </c>
      <c r="AB69" s="81" t="s">
        <v>708</v>
      </c>
      <c r="AC69" s="99" t="s">
        <v>754</v>
      </c>
      <c r="AD69" s="100" t="s">
        <v>755</v>
      </c>
      <c r="AE69" s="100" t="s">
        <v>757</v>
      </c>
      <c r="AF69" s="104" t="s">
        <v>861</v>
      </c>
    </row>
    <row r="70" spans="1:32" s="207" customFormat="1" ht="36.75" customHeight="1">
      <c r="A70" s="209">
        <v>64</v>
      </c>
      <c r="B70" s="210" t="s">
        <v>167</v>
      </c>
      <c r="C70" s="200" t="s">
        <v>1398</v>
      </c>
      <c r="D70" s="201">
        <f t="shared" si="4"/>
        <v>0</v>
      </c>
      <c r="E70" s="200" t="s">
        <v>1398</v>
      </c>
      <c r="F70" s="201">
        <f t="shared" si="5"/>
        <v>0</v>
      </c>
      <c r="G70" s="200" t="s">
        <v>1398</v>
      </c>
      <c r="H70" s="201">
        <f t="shared" si="6"/>
        <v>0</v>
      </c>
      <c r="I70" s="198"/>
      <c r="J70" s="201" t="b">
        <f t="shared" si="7"/>
        <v>0</v>
      </c>
      <c r="K70" s="198"/>
      <c r="L70" s="201" t="b">
        <f t="shared" si="8"/>
        <v>0</v>
      </c>
      <c r="M70" s="198"/>
      <c r="N70" s="201" t="b">
        <f t="shared" si="9"/>
        <v>0</v>
      </c>
      <c r="O70" s="200" t="s">
        <v>1398</v>
      </c>
      <c r="P70" s="201">
        <f t="shared" si="10"/>
        <v>0</v>
      </c>
      <c r="Q70" s="154">
        <f t="shared" si="1"/>
        <v>0</v>
      </c>
      <c r="R70" s="155">
        <f t="shared" si="2"/>
        <v>0</v>
      </c>
      <c r="S70" s="199">
        <v>214</v>
      </c>
      <c r="T70" s="199">
        <v>216</v>
      </c>
      <c r="U70" s="199">
        <v>194</v>
      </c>
      <c r="V70" s="198">
        <v>228</v>
      </c>
      <c r="W70" s="198">
        <v>268</v>
      </c>
      <c r="X70" s="198">
        <v>274</v>
      </c>
      <c r="Y70" s="156">
        <f t="shared" si="3"/>
        <v>4.978571428571429</v>
      </c>
      <c r="Z70" s="202" t="s">
        <v>706</v>
      </c>
      <c r="AA70" s="203" t="s">
        <v>707</v>
      </c>
      <c r="AB70" s="203" t="s">
        <v>708</v>
      </c>
      <c r="AC70" s="204" t="s">
        <v>754</v>
      </c>
      <c r="AD70" s="205" t="s">
        <v>755</v>
      </c>
      <c r="AE70" s="205" t="s">
        <v>757</v>
      </c>
      <c r="AF70" s="206" t="s">
        <v>862</v>
      </c>
    </row>
    <row r="71" spans="1:32" s="8" customFormat="1" ht="33" customHeight="1">
      <c r="A71" s="75">
        <v>65</v>
      </c>
      <c r="B71" s="66" t="s">
        <v>168</v>
      </c>
      <c r="C71" s="67" t="s">
        <v>1411</v>
      </c>
      <c r="D71" s="153">
        <f t="shared" si="4"/>
        <v>6</v>
      </c>
      <c r="E71" s="67" t="s">
        <v>1413</v>
      </c>
      <c r="F71" s="153">
        <f t="shared" si="5"/>
        <v>7</v>
      </c>
      <c r="G71" s="67" t="s">
        <v>1412</v>
      </c>
      <c r="H71" s="153">
        <f t="shared" si="6"/>
        <v>8</v>
      </c>
      <c r="I71" s="67" t="s">
        <v>1412</v>
      </c>
      <c r="J71" s="153">
        <f t="shared" si="7"/>
        <v>8</v>
      </c>
      <c r="K71" s="67" t="s">
        <v>1413</v>
      </c>
      <c r="L71" s="153">
        <f t="shared" si="8"/>
        <v>7</v>
      </c>
      <c r="M71" s="67" t="s">
        <v>1411</v>
      </c>
      <c r="N71" s="153">
        <f t="shared" si="9"/>
        <v>6</v>
      </c>
      <c r="O71" s="67" t="s">
        <v>1411</v>
      </c>
      <c r="P71" s="153">
        <f t="shared" si="10"/>
        <v>6</v>
      </c>
      <c r="Q71" s="154">
        <f t="shared" si="1"/>
        <v>272</v>
      </c>
      <c r="R71" s="155">
        <f t="shared" si="2"/>
        <v>6.8</v>
      </c>
      <c r="S71" s="70">
        <v>208</v>
      </c>
      <c r="T71" s="106">
        <v>168</v>
      </c>
      <c r="U71" s="66">
        <v>240</v>
      </c>
      <c r="V71" s="69">
        <v>254</v>
      </c>
      <c r="W71" s="67">
        <v>276</v>
      </c>
      <c r="X71" s="67">
        <v>242</v>
      </c>
      <c r="Y71" s="156">
        <f t="shared" si="3"/>
        <v>5.928571428571429</v>
      </c>
      <c r="Z71" s="79" t="s">
        <v>706</v>
      </c>
      <c r="AA71" s="80" t="s">
        <v>707</v>
      </c>
      <c r="AB71" s="81" t="s">
        <v>708</v>
      </c>
      <c r="AC71" s="99" t="s">
        <v>754</v>
      </c>
      <c r="AD71" s="100" t="s">
        <v>755</v>
      </c>
      <c r="AE71" s="100" t="s">
        <v>757</v>
      </c>
      <c r="AF71" s="104" t="s">
        <v>863</v>
      </c>
    </row>
    <row r="72" spans="1:32" s="8" customFormat="1" ht="33" customHeight="1">
      <c r="A72" s="75">
        <v>66</v>
      </c>
      <c r="B72" s="66" t="s">
        <v>169</v>
      </c>
      <c r="C72" s="67" t="s">
        <v>1408</v>
      </c>
      <c r="D72" s="153">
        <f t="shared" si="4"/>
        <v>5</v>
      </c>
      <c r="E72" s="67" t="s">
        <v>1413</v>
      </c>
      <c r="F72" s="153">
        <f t="shared" si="5"/>
        <v>7</v>
      </c>
      <c r="G72" s="67" t="s">
        <v>1412</v>
      </c>
      <c r="H72" s="153">
        <f t="shared" si="6"/>
        <v>8</v>
      </c>
      <c r="I72" s="67" t="s">
        <v>1410</v>
      </c>
      <c r="J72" s="153">
        <f t="shared" si="7"/>
        <v>9</v>
      </c>
      <c r="K72" s="67" t="s">
        <v>1408</v>
      </c>
      <c r="L72" s="153">
        <f t="shared" si="8"/>
        <v>5</v>
      </c>
      <c r="M72" s="67" t="s">
        <v>1408</v>
      </c>
      <c r="N72" s="153">
        <f t="shared" si="9"/>
        <v>5</v>
      </c>
      <c r="O72" s="67" t="s">
        <v>1411</v>
      </c>
      <c r="P72" s="153">
        <f t="shared" si="10"/>
        <v>6</v>
      </c>
      <c r="Q72" s="154">
        <f aca="true" t="shared" si="11" ref="Q72:Q120">(D72*6+F72*6+H72*8+J72*2+L72*6+N72*6+P72*6)</f>
        <v>250</v>
      </c>
      <c r="R72" s="155">
        <f aca="true" t="shared" si="12" ref="R72:R120">(Q72/40)</f>
        <v>6.25</v>
      </c>
      <c r="S72" s="70">
        <v>251</v>
      </c>
      <c r="T72" s="66">
        <v>200</v>
      </c>
      <c r="U72" s="66">
        <v>224</v>
      </c>
      <c r="V72" s="69">
        <v>224</v>
      </c>
      <c r="W72" s="67">
        <v>250</v>
      </c>
      <c r="X72" s="67">
        <v>252</v>
      </c>
      <c r="Y72" s="156">
        <f aca="true" t="shared" si="13" ref="Y72:Y119">(Q72+S72+T72+U72+V72+W72+X72)/280</f>
        <v>5.896428571428571</v>
      </c>
      <c r="Z72" s="79" t="s">
        <v>706</v>
      </c>
      <c r="AA72" s="80" t="s">
        <v>707</v>
      </c>
      <c r="AB72" s="81" t="s">
        <v>708</v>
      </c>
      <c r="AC72" s="99" t="s">
        <v>754</v>
      </c>
      <c r="AD72" s="100" t="s">
        <v>755</v>
      </c>
      <c r="AE72" s="100" t="s">
        <v>757</v>
      </c>
      <c r="AF72" s="105" t="s">
        <v>839</v>
      </c>
    </row>
    <row r="73" spans="1:32" s="8" customFormat="1" ht="33" customHeight="1">
      <c r="A73" s="75">
        <v>67</v>
      </c>
      <c r="B73" s="66" t="s">
        <v>170</v>
      </c>
      <c r="C73" s="67" t="s">
        <v>1413</v>
      </c>
      <c r="D73" s="153">
        <f t="shared" si="4"/>
        <v>7</v>
      </c>
      <c r="E73" s="67" t="s">
        <v>1413</v>
      </c>
      <c r="F73" s="153">
        <f t="shared" si="5"/>
        <v>7</v>
      </c>
      <c r="G73" s="67" t="s">
        <v>1412</v>
      </c>
      <c r="H73" s="153">
        <f t="shared" si="6"/>
        <v>8</v>
      </c>
      <c r="I73" s="67" t="s">
        <v>1413</v>
      </c>
      <c r="J73" s="153">
        <f t="shared" si="7"/>
        <v>7</v>
      </c>
      <c r="K73" s="165" t="s">
        <v>1398</v>
      </c>
      <c r="L73" s="153">
        <f t="shared" si="8"/>
        <v>0</v>
      </c>
      <c r="M73" s="67" t="s">
        <v>1411</v>
      </c>
      <c r="N73" s="153">
        <f t="shared" si="9"/>
        <v>6</v>
      </c>
      <c r="O73" s="67" t="s">
        <v>1411</v>
      </c>
      <c r="P73" s="153">
        <f t="shared" si="10"/>
        <v>6</v>
      </c>
      <c r="Q73" s="154">
        <f t="shared" si="11"/>
        <v>234</v>
      </c>
      <c r="R73" s="155">
        <f t="shared" si="12"/>
        <v>5.85</v>
      </c>
      <c r="S73" s="66">
        <v>240</v>
      </c>
      <c r="T73" s="66">
        <v>228</v>
      </c>
      <c r="U73" s="66">
        <v>284</v>
      </c>
      <c r="V73" s="69">
        <v>316</v>
      </c>
      <c r="W73" s="67">
        <v>326</v>
      </c>
      <c r="X73" s="67">
        <v>318</v>
      </c>
      <c r="Y73" s="156">
        <f t="shared" si="13"/>
        <v>6.95</v>
      </c>
      <c r="Z73" s="79" t="s">
        <v>706</v>
      </c>
      <c r="AA73" s="80" t="s">
        <v>707</v>
      </c>
      <c r="AB73" s="81" t="s">
        <v>708</v>
      </c>
      <c r="AC73" s="99" t="s">
        <v>754</v>
      </c>
      <c r="AD73" s="100" t="s">
        <v>755</v>
      </c>
      <c r="AE73" s="100" t="s">
        <v>757</v>
      </c>
      <c r="AF73" s="104" t="s">
        <v>864</v>
      </c>
    </row>
    <row r="74" spans="1:32" s="8" customFormat="1" ht="33" customHeight="1">
      <c r="A74" s="75">
        <v>68</v>
      </c>
      <c r="B74" s="66" t="s">
        <v>171</v>
      </c>
      <c r="C74" s="67" t="s">
        <v>1411</v>
      </c>
      <c r="D74" s="153">
        <f t="shared" si="4"/>
        <v>6</v>
      </c>
      <c r="E74" s="67" t="s">
        <v>1412</v>
      </c>
      <c r="F74" s="153">
        <f t="shared" si="5"/>
        <v>8</v>
      </c>
      <c r="G74" s="67" t="s">
        <v>1412</v>
      </c>
      <c r="H74" s="153">
        <f t="shared" si="6"/>
        <v>8</v>
      </c>
      <c r="I74" s="67" t="s">
        <v>1410</v>
      </c>
      <c r="J74" s="153">
        <f t="shared" si="7"/>
        <v>9</v>
      </c>
      <c r="K74" s="67" t="s">
        <v>1412</v>
      </c>
      <c r="L74" s="153">
        <f t="shared" si="8"/>
        <v>8</v>
      </c>
      <c r="M74" s="67" t="s">
        <v>1412</v>
      </c>
      <c r="N74" s="153">
        <f t="shared" si="9"/>
        <v>8</v>
      </c>
      <c r="O74" s="67" t="s">
        <v>1411</v>
      </c>
      <c r="P74" s="153">
        <f t="shared" si="10"/>
        <v>6</v>
      </c>
      <c r="Q74" s="154">
        <f t="shared" si="11"/>
        <v>298</v>
      </c>
      <c r="R74" s="155">
        <f t="shared" si="12"/>
        <v>7.45</v>
      </c>
      <c r="S74" s="66">
        <v>315</v>
      </c>
      <c r="T74" s="66">
        <v>334</v>
      </c>
      <c r="U74" s="66">
        <v>352</v>
      </c>
      <c r="V74" s="69">
        <v>340</v>
      </c>
      <c r="W74" s="67">
        <v>340</v>
      </c>
      <c r="X74" s="67">
        <v>336</v>
      </c>
      <c r="Y74" s="156">
        <f t="shared" si="13"/>
        <v>8.267857142857142</v>
      </c>
      <c r="Z74" s="79" t="s">
        <v>706</v>
      </c>
      <c r="AA74" s="80" t="s">
        <v>707</v>
      </c>
      <c r="AB74" s="81" t="s">
        <v>708</v>
      </c>
      <c r="AC74" s="99" t="s">
        <v>754</v>
      </c>
      <c r="AD74" s="100" t="s">
        <v>755</v>
      </c>
      <c r="AE74" s="100" t="s">
        <v>757</v>
      </c>
      <c r="AF74" s="104" t="s">
        <v>865</v>
      </c>
    </row>
    <row r="75" spans="1:32" s="8" customFormat="1" ht="33" customHeight="1">
      <c r="A75" s="75">
        <v>69</v>
      </c>
      <c r="B75" s="66" t="s">
        <v>172</v>
      </c>
      <c r="C75" s="67" t="s">
        <v>1408</v>
      </c>
      <c r="D75" s="153">
        <f t="shared" si="4"/>
        <v>5</v>
      </c>
      <c r="E75" s="67" t="s">
        <v>1412</v>
      </c>
      <c r="F75" s="153">
        <f t="shared" si="5"/>
        <v>8</v>
      </c>
      <c r="G75" s="67" t="s">
        <v>1410</v>
      </c>
      <c r="H75" s="153">
        <f t="shared" si="6"/>
        <v>9</v>
      </c>
      <c r="I75" s="67" t="s">
        <v>1410</v>
      </c>
      <c r="J75" s="153">
        <f t="shared" si="7"/>
        <v>9</v>
      </c>
      <c r="K75" s="67" t="s">
        <v>1411</v>
      </c>
      <c r="L75" s="153">
        <f t="shared" si="8"/>
        <v>6</v>
      </c>
      <c r="M75" s="67" t="s">
        <v>1409</v>
      </c>
      <c r="N75" s="153">
        <f t="shared" si="9"/>
        <v>10</v>
      </c>
      <c r="O75" s="67" t="s">
        <v>1413</v>
      </c>
      <c r="P75" s="153">
        <f t="shared" si="10"/>
        <v>7</v>
      </c>
      <c r="Q75" s="154">
        <f t="shared" si="11"/>
        <v>306</v>
      </c>
      <c r="R75" s="155">
        <f t="shared" si="12"/>
        <v>7.65</v>
      </c>
      <c r="S75" s="66">
        <v>239</v>
      </c>
      <c r="T75" s="66">
        <v>294</v>
      </c>
      <c r="U75" s="66">
        <v>308</v>
      </c>
      <c r="V75" s="69">
        <v>324</v>
      </c>
      <c r="W75" s="67">
        <v>328</v>
      </c>
      <c r="X75" s="67">
        <v>316</v>
      </c>
      <c r="Y75" s="156">
        <f t="shared" si="13"/>
        <v>7.553571428571429</v>
      </c>
      <c r="Z75" s="79" t="s">
        <v>706</v>
      </c>
      <c r="AA75" s="83" t="s">
        <v>711</v>
      </c>
      <c r="AB75" s="81" t="s">
        <v>708</v>
      </c>
      <c r="AC75" s="99" t="s">
        <v>754</v>
      </c>
      <c r="AD75" s="100" t="s">
        <v>753</v>
      </c>
      <c r="AE75" s="100" t="s">
        <v>757</v>
      </c>
      <c r="AF75" s="104" t="s">
        <v>866</v>
      </c>
    </row>
    <row r="76" spans="1:32" s="8" customFormat="1" ht="33" customHeight="1">
      <c r="A76" s="75">
        <v>70</v>
      </c>
      <c r="B76" s="66" t="s">
        <v>173</v>
      </c>
      <c r="C76" s="67" t="s">
        <v>1410</v>
      </c>
      <c r="D76" s="153">
        <f t="shared" si="4"/>
        <v>9</v>
      </c>
      <c r="E76" s="67" t="s">
        <v>1410</v>
      </c>
      <c r="F76" s="153">
        <f t="shared" si="5"/>
        <v>9</v>
      </c>
      <c r="G76" s="67" t="s">
        <v>1410</v>
      </c>
      <c r="H76" s="153">
        <f t="shared" si="6"/>
        <v>9</v>
      </c>
      <c r="I76" s="67" t="s">
        <v>1410</v>
      </c>
      <c r="J76" s="153">
        <f t="shared" si="7"/>
        <v>9</v>
      </c>
      <c r="K76" s="67" t="s">
        <v>1410</v>
      </c>
      <c r="L76" s="153">
        <f t="shared" si="8"/>
        <v>9</v>
      </c>
      <c r="M76" s="67" t="s">
        <v>1412</v>
      </c>
      <c r="N76" s="153">
        <f t="shared" si="9"/>
        <v>8</v>
      </c>
      <c r="O76" s="67" t="s">
        <v>1413</v>
      </c>
      <c r="P76" s="153">
        <f t="shared" si="10"/>
        <v>7</v>
      </c>
      <c r="Q76" s="154">
        <f t="shared" si="11"/>
        <v>342</v>
      </c>
      <c r="R76" s="155">
        <f t="shared" si="12"/>
        <v>8.55</v>
      </c>
      <c r="S76" s="66">
        <v>341</v>
      </c>
      <c r="T76" s="66">
        <v>352</v>
      </c>
      <c r="U76" s="66">
        <v>374</v>
      </c>
      <c r="V76" s="69">
        <v>378</v>
      </c>
      <c r="W76" s="67">
        <v>370</v>
      </c>
      <c r="X76" s="67">
        <v>378</v>
      </c>
      <c r="Y76" s="156">
        <f t="shared" si="13"/>
        <v>9.053571428571429</v>
      </c>
      <c r="Z76" s="79" t="s">
        <v>706</v>
      </c>
      <c r="AA76" s="80" t="s">
        <v>707</v>
      </c>
      <c r="AB76" s="81" t="s">
        <v>708</v>
      </c>
      <c r="AC76" s="99" t="s">
        <v>754</v>
      </c>
      <c r="AD76" s="100" t="s">
        <v>755</v>
      </c>
      <c r="AE76" s="100" t="s">
        <v>757</v>
      </c>
      <c r="AF76" s="104" t="s">
        <v>867</v>
      </c>
    </row>
    <row r="77" spans="1:32" s="8" customFormat="1" ht="33" customHeight="1">
      <c r="A77" s="75">
        <v>71</v>
      </c>
      <c r="B77" s="66" t="s">
        <v>174</v>
      </c>
      <c r="C77" s="67" t="s">
        <v>1411</v>
      </c>
      <c r="D77" s="153">
        <f t="shared" si="4"/>
        <v>6</v>
      </c>
      <c r="E77" s="67" t="s">
        <v>1412</v>
      </c>
      <c r="F77" s="153">
        <f t="shared" si="5"/>
        <v>8</v>
      </c>
      <c r="G77" s="67" t="s">
        <v>1410</v>
      </c>
      <c r="H77" s="153">
        <f t="shared" si="6"/>
        <v>9</v>
      </c>
      <c r="I77" s="67" t="s">
        <v>1410</v>
      </c>
      <c r="J77" s="153">
        <f t="shared" si="7"/>
        <v>9</v>
      </c>
      <c r="K77" s="67" t="s">
        <v>1410</v>
      </c>
      <c r="L77" s="153">
        <f t="shared" si="8"/>
        <v>9</v>
      </c>
      <c r="M77" s="67" t="s">
        <v>1411</v>
      </c>
      <c r="N77" s="153">
        <f t="shared" si="9"/>
        <v>6</v>
      </c>
      <c r="O77" s="67" t="s">
        <v>1413</v>
      </c>
      <c r="P77" s="153">
        <f t="shared" si="10"/>
        <v>7</v>
      </c>
      <c r="Q77" s="154">
        <f t="shared" si="11"/>
        <v>306</v>
      </c>
      <c r="R77" s="155">
        <f t="shared" si="12"/>
        <v>7.65</v>
      </c>
      <c r="S77" s="66">
        <v>259</v>
      </c>
      <c r="T77" s="66">
        <v>324</v>
      </c>
      <c r="U77" s="66">
        <v>284</v>
      </c>
      <c r="V77" s="69">
        <v>334</v>
      </c>
      <c r="W77" s="67">
        <v>318</v>
      </c>
      <c r="X77" s="67">
        <v>322</v>
      </c>
      <c r="Y77" s="156">
        <f t="shared" si="13"/>
        <v>7.667857142857143</v>
      </c>
      <c r="Z77" s="79" t="s">
        <v>706</v>
      </c>
      <c r="AA77" s="80" t="s">
        <v>707</v>
      </c>
      <c r="AB77" s="81" t="s">
        <v>708</v>
      </c>
      <c r="AC77" s="99" t="s">
        <v>754</v>
      </c>
      <c r="AD77" s="100" t="s">
        <v>755</v>
      </c>
      <c r="AE77" s="100" t="s">
        <v>757</v>
      </c>
      <c r="AF77" s="105" t="s">
        <v>868</v>
      </c>
    </row>
    <row r="78" spans="1:32" s="8" customFormat="1" ht="33" customHeight="1">
      <c r="A78" s="75">
        <v>72</v>
      </c>
      <c r="B78" s="66" t="s">
        <v>175</v>
      </c>
      <c r="C78" s="67" t="s">
        <v>1413</v>
      </c>
      <c r="D78" s="153">
        <f t="shared" si="4"/>
        <v>7</v>
      </c>
      <c r="E78" s="67" t="s">
        <v>1410</v>
      </c>
      <c r="F78" s="153">
        <f t="shared" si="5"/>
        <v>9</v>
      </c>
      <c r="G78" s="67" t="s">
        <v>1413</v>
      </c>
      <c r="H78" s="153">
        <f t="shared" si="6"/>
        <v>7</v>
      </c>
      <c r="I78" s="67" t="s">
        <v>1410</v>
      </c>
      <c r="J78" s="153">
        <f t="shared" si="7"/>
        <v>9</v>
      </c>
      <c r="K78" s="67" t="s">
        <v>1414</v>
      </c>
      <c r="L78" s="153">
        <f t="shared" si="8"/>
        <v>4</v>
      </c>
      <c r="M78" s="67" t="s">
        <v>1412</v>
      </c>
      <c r="N78" s="153">
        <f t="shared" si="9"/>
        <v>8</v>
      </c>
      <c r="O78" s="67" t="s">
        <v>1413</v>
      </c>
      <c r="P78" s="153">
        <f t="shared" si="10"/>
        <v>7</v>
      </c>
      <c r="Q78" s="154">
        <f t="shared" si="11"/>
        <v>284</v>
      </c>
      <c r="R78" s="155">
        <f t="shared" si="12"/>
        <v>7.1</v>
      </c>
      <c r="S78" s="66">
        <v>210</v>
      </c>
      <c r="T78" s="66">
        <v>252</v>
      </c>
      <c r="U78" s="66">
        <v>246</v>
      </c>
      <c r="V78" s="69">
        <v>306</v>
      </c>
      <c r="W78" s="67">
        <v>288</v>
      </c>
      <c r="X78" s="67">
        <v>322</v>
      </c>
      <c r="Y78" s="156">
        <f t="shared" si="13"/>
        <v>6.814285714285714</v>
      </c>
      <c r="Z78" s="79" t="s">
        <v>706</v>
      </c>
      <c r="AA78" s="80" t="s">
        <v>707</v>
      </c>
      <c r="AB78" s="81" t="s">
        <v>708</v>
      </c>
      <c r="AC78" s="99" t="s">
        <v>754</v>
      </c>
      <c r="AD78" s="100" t="s">
        <v>755</v>
      </c>
      <c r="AE78" s="100" t="s">
        <v>757</v>
      </c>
      <c r="AF78" s="104" t="s">
        <v>869</v>
      </c>
    </row>
    <row r="79" spans="1:32" s="8" customFormat="1" ht="33" customHeight="1">
      <c r="A79" s="75">
        <v>73</v>
      </c>
      <c r="B79" s="66" t="s">
        <v>176</v>
      </c>
      <c r="C79" s="67" t="s">
        <v>1413</v>
      </c>
      <c r="D79" s="153">
        <f t="shared" si="4"/>
        <v>7</v>
      </c>
      <c r="E79" s="67" t="s">
        <v>1413</v>
      </c>
      <c r="F79" s="153">
        <f t="shared" si="5"/>
        <v>7</v>
      </c>
      <c r="G79" s="67" t="s">
        <v>1410</v>
      </c>
      <c r="H79" s="153">
        <f t="shared" si="6"/>
        <v>9</v>
      </c>
      <c r="I79" s="67" t="s">
        <v>1409</v>
      </c>
      <c r="J79" s="153">
        <f t="shared" si="7"/>
        <v>10</v>
      </c>
      <c r="K79" s="67" t="s">
        <v>1411</v>
      </c>
      <c r="L79" s="153">
        <f t="shared" si="8"/>
        <v>6</v>
      </c>
      <c r="M79" s="67" t="s">
        <v>1412</v>
      </c>
      <c r="N79" s="153">
        <f t="shared" si="9"/>
        <v>8</v>
      </c>
      <c r="O79" s="67" t="s">
        <v>1410</v>
      </c>
      <c r="P79" s="153">
        <f t="shared" si="10"/>
        <v>9</v>
      </c>
      <c r="Q79" s="154">
        <f t="shared" si="11"/>
        <v>314</v>
      </c>
      <c r="R79" s="155">
        <f t="shared" si="12"/>
        <v>7.85</v>
      </c>
      <c r="S79" s="66">
        <v>305</v>
      </c>
      <c r="T79" s="66">
        <v>314</v>
      </c>
      <c r="U79" s="66">
        <v>306</v>
      </c>
      <c r="V79" s="69">
        <v>346</v>
      </c>
      <c r="W79" s="67">
        <v>330</v>
      </c>
      <c r="X79" s="67">
        <v>326</v>
      </c>
      <c r="Y79" s="156">
        <f t="shared" si="13"/>
        <v>8.003571428571428</v>
      </c>
      <c r="Z79" s="79" t="s">
        <v>706</v>
      </c>
      <c r="AA79" s="80" t="s">
        <v>707</v>
      </c>
      <c r="AB79" s="83" t="s">
        <v>710</v>
      </c>
      <c r="AC79" s="99" t="s">
        <v>754</v>
      </c>
      <c r="AD79" s="100" t="s">
        <v>755</v>
      </c>
      <c r="AE79" s="100" t="s">
        <v>758</v>
      </c>
      <c r="AF79" s="104" t="s">
        <v>870</v>
      </c>
    </row>
    <row r="80" spans="1:32" s="8" customFormat="1" ht="33" customHeight="1">
      <c r="A80" s="75">
        <v>74</v>
      </c>
      <c r="B80" s="66" t="s">
        <v>177</v>
      </c>
      <c r="C80" s="67" t="s">
        <v>1408</v>
      </c>
      <c r="D80" s="153">
        <f t="shared" si="4"/>
        <v>5</v>
      </c>
      <c r="E80" s="67" t="s">
        <v>1413</v>
      </c>
      <c r="F80" s="153">
        <f t="shared" si="5"/>
        <v>7</v>
      </c>
      <c r="G80" s="67" t="s">
        <v>1410</v>
      </c>
      <c r="H80" s="153">
        <f t="shared" si="6"/>
        <v>9</v>
      </c>
      <c r="I80" s="67" t="s">
        <v>1412</v>
      </c>
      <c r="J80" s="153">
        <f t="shared" si="7"/>
        <v>8</v>
      </c>
      <c r="K80" s="67" t="s">
        <v>1410</v>
      </c>
      <c r="L80" s="153">
        <f t="shared" si="8"/>
        <v>9</v>
      </c>
      <c r="M80" s="67" t="s">
        <v>1410</v>
      </c>
      <c r="N80" s="153">
        <f t="shared" si="9"/>
        <v>9</v>
      </c>
      <c r="O80" s="67" t="s">
        <v>1413</v>
      </c>
      <c r="P80" s="153">
        <f t="shared" si="10"/>
        <v>7</v>
      </c>
      <c r="Q80" s="154">
        <f t="shared" si="11"/>
        <v>310</v>
      </c>
      <c r="R80" s="155">
        <f t="shared" si="12"/>
        <v>7.75</v>
      </c>
      <c r="S80" s="66">
        <v>303</v>
      </c>
      <c r="T80" s="66">
        <v>298</v>
      </c>
      <c r="U80" s="66">
        <v>298</v>
      </c>
      <c r="V80" s="69">
        <v>326</v>
      </c>
      <c r="W80" s="67">
        <v>310</v>
      </c>
      <c r="X80" s="67">
        <v>332</v>
      </c>
      <c r="Y80" s="156">
        <f t="shared" si="13"/>
        <v>7.775</v>
      </c>
      <c r="Z80" s="79" t="s">
        <v>706</v>
      </c>
      <c r="AA80" s="83" t="s">
        <v>711</v>
      </c>
      <c r="AB80" s="81" t="s">
        <v>708</v>
      </c>
      <c r="AC80" s="99" t="s">
        <v>754</v>
      </c>
      <c r="AD80" s="100" t="s">
        <v>753</v>
      </c>
      <c r="AE80" s="100" t="s">
        <v>757</v>
      </c>
      <c r="AF80" s="104" t="s">
        <v>871</v>
      </c>
    </row>
    <row r="81" spans="1:32" s="8" customFormat="1" ht="33" customHeight="1">
      <c r="A81" s="75">
        <v>75</v>
      </c>
      <c r="B81" s="66" t="s">
        <v>178</v>
      </c>
      <c r="C81" s="67" t="s">
        <v>1411</v>
      </c>
      <c r="D81" s="153">
        <f t="shared" si="4"/>
        <v>6</v>
      </c>
      <c r="E81" s="67" t="s">
        <v>1412</v>
      </c>
      <c r="F81" s="153">
        <f t="shared" si="5"/>
        <v>8</v>
      </c>
      <c r="G81" s="67" t="s">
        <v>1412</v>
      </c>
      <c r="H81" s="153">
        <f t="shared" si="6"/>
        <v>8</v>
      </c>
      <c r="I81" s="67" t="s">
        <v>1410</v>
      </c>
      <c r="J81" s="153">
        <f t="shared" si="7"/>
        <v>9</v>
      </c>
      <c r="K81" s="67" t="s">
        <v>1412</v>
      </c>
      <c r="L81" s="153">
        <f t="shared" si="8"/>
        <v>8</v>
      </c>
      <c r="M81" s="67" t="s">
        <v>1408</v>
      </c>
      <c r="N81" s="153">
        <f t="shared" si="9"/>
        <v>5</v>
      </c>
      <c r="O81" s="67" t="s">
        <v>1411</v>
      </c>
      <c r="P81" s="153">
        <f t="shared" si="10"/>
        <v>6</v>
      </c>
      <c r="Q81" s="154">
        <f t="shared" si="11"/>
        <v>280</v>
      </c>
      <c r="R81" s="155">
        <f t="shared" si="12"/>
        <v>7</v>
      </c>
      <c r="S81" s="66">
        <v>292</v>
      </c>
      <c r="T81" s="66">
        <v>264</v>
      </c>
      <c r="U81" s="66">
        <v>334</v>
      </c>
      <c r="V81" s="69">
        <v>320</v>
      </c>
      <c r="W81" s="67">
        <v>328</v>
      </c>
      <c r="X81" s="67">
        <v>280</v>
      </c>
      <c r="Y81" s="156">
        <f t="shared" si="13"/>
        <v>7.492857142857143</v>
      </c>
      <c r="Z81" s="79" t="s">
        <v>706</v>
      </c>
      <c r="AA81" s="80" t="s">
        <v>707</v>
      </c>
      <c r="AB81" s="81" t="s">
        <v>708</v>
      </c>
      <c r="AC81" s="99" t="s">
        <v>754</v>
      </c>
      <c r="AD81" s="100" t="s">
        <v>755</v>
      </c>
      <c r="AE81" s="100" t="s">
        <v>757</v>
      </c>
      <c r="AF81" s="104" t="s">
        <v>872</v>
      </c>
    </row>
    <row r="82" spans="1:32" s="8" customFormat="1" ht="33" customHeight="1">
      <c r="A82" s="75">
        <v>76</v>
      </c>
      <c r="B82" s="66" t="s">
        <v>179</v>
      </c>
      <c r="C82" s="67" t="s">
        <v>1413</v>
      </c>
      <c r="D82" s="153">
        <f t="shared" si="4"/>
        <v>7</v>
      </c>
      <c r="E82" s="67" t="s">
        <v>1410</v>
      </c>
      <c r="F82" s="153">
        <f t="shared" si="5"/>
        <v>9</v>
      </c>
      <c r="G82" s="67" t="s">
        <v>1413</v>
      </c>
      <c r="H82" s="153">
        <f t="shared" si="6"/>
        <v>7</v>
      </c>
      <c r="I82" s="67" t="s">
        <v>1412</v>
      </c>
      <c r="J82" s="153">
        <f t="shared" si="7"/>
        <v>8</v>
      </c>
      <c r="K82" s="67" t="s">
        <v>1414</v>
      </c>
      <c r="L82" s="153">
        <f t="shared" si="8"/>
        <v>4</v>
      </c>
      <c r="M82" s="67" t="s">
        <v>1412</v>
      </c>
      <c r="N82" s="153">
        <f t="shared" si="9"/>
        <v>8</v>
      </c>
      <c r="O82" s="67" t="s">
        <v>1412</v>
      </c>
      <c r="P82" s="153">
        <f t="shared" si="10"/>
        <v>8</v>
      </c>
      <c r="Q82" s="154">
        <f t="shared" si="11"/>
        <v>288</v>
      </c>
      <c r="R82" s="155">
        <f t="shared" si="12"/>
        <v>7.2</v>
      </c>
      <c r="S82" s="66">
        <v>318</v>
      </c>
      <c r="T82" s="66">
        <v>316</v>
      </c>
      <c r="U82" s="66">
        <v>374</v>
      </c>
      <c r="V82" s="69">
        <v>382</v>
      </c>
      <c r="W82" s="67">
        <v>354</v>
      </c>
      <c r="X82" s="67">
        <v>372</v>
      </c>
      <c r="Y82" s="156">
        <f t="shared" si="13"/>
        <v>8.585714285714285</v>
      </c>
      <c r="Z82" s="79" t="s">
        <v>706</v>
      </c>
      <c r="AA82" s="83" t="s">
        <v>711</v>
      </c>
      <c r="AB82" s="81" t="s">
        <v>708</v>
      </c>
      <c r="AC82" s="99" t="s">
        <v>754</v>
      </c>
      <c r="AD82" s="100" t="s">
        <v>753</v>
      </c>
      <c r="AE82" s="100" t="s">
        <v>757</v>
      </c>
      <c r="AF82" s="104" t="s">
        <v>873</v>
      </c>
    </row>
    <row r="83" spans="1:32" s="8" customFormat="1" ht="33" customHeight="1">
      <c r="A83" s="75">
        <v>77</v>
      </c>
      <c r="B83" s="66" t="s">
        <v>180</v>
      </c>
      <c r="C83" s="67" t="s">
        <v>1412</v>
      </c>
      <c r="D83" s="153">
        <f t="shared" si="4"/>
        <v>8</v>
      </c>
      <c r="E83" s="67" t="s">
        <v>1412</v>
      </c>
      <c r="F83" s="153">
        <f t="shared" si="5"/>
        <v>8</v>
      </c>
      <c r="G83" s="67" t="s">
        <v>1412</v>
      </c>
      <c r="H83" s="153">
        <f t="shared" si="6"/>
        <v>8</v>
      </c>
      <c r="I83" s="67" t="s">
        <v>1410</v>
      </c>
      <c r="J83" s="153">
        <f t="shared" si="7"/>
        <v>9</v>
      </c>
      <c r="K83" s="67" t="s">
        <v>1412</v>
      </c>
      <c r="L83" s="153">
        <f t="shared" si="8"/>
        <v>8</v>
      </c>
      <c r="M83" s="67" t="s">
        <v>1413</v>
      </c>
      <c r="N83" s="153">
        <f t="shared" si="9"/>
        <v>7</v>
      </c>
      <c r="O83" s="67" t="s">
        <v>1413</v>
      </c>
      <c r="P83" s="153">
        <f t="shared" si="10"/>
        <v>7</v>
      </c>
      <c r="Q83" s="154">
        <f t="shared" si="11"/>
        <v>310</v>
      </c>
      <c r="R83" s="155">
        <f t="shared" si="12"/>
        <v>7.75</v>
      </c>
      <c r="S83" s="66">
        <v>278</v>
      </c>
      <c r="T83" s="66">
        <v>298</v>
      </c>
      <c r="U83" s="66">
        <v>268</v>
      </c>
      <c r="V83" s="69">
        <v>306</v>
      </c>
      <c r="W83" s="67">
        <v>312</v>
      </c>
      <c r="X83" s="67">
        <v>286</v>
      </c>
      <c r="Y83" s="156">
        <f t="shared" si="13"/>
        <v>7.35</v>
      </c>
      <c r="Z83" s="79" t="s">
        <v>706</v>
      </c>
      <c r="AA83" s="80" t="s">
        <v>707</v>
      </c>
      <c r="AB83" s="81" t="s">
        <v>708</v>
      </c>
      <c r="AC83" s="99" t="s">
        <v>754</v>
      </c>
      <c r="AD83" s="100" t="s">
        <v>755</v>
      </c>
      <c r="AE83" s="100" t="s">
        <v>757</v>
      </c>
      <c r="AF83" s="104" t="s">
        <v>874</v>
      </c>
    </row>
    <row r="84" spans="1:32" s="8" customFormat="1" ht="33" customHeight="1">
      <c r="A84" s="75">
        <v>78</v>
      </c>
      <c r="B84" s="66" t="s">
        <v>181</v>
      </c>
      <c r="C84" s="67" t="s">
        <v>1413</v>
      </c>
      <c r="D84" s="153">
        <f t="shared" si="4"/>
        <v>7</v>
      </c>
      <c r="E84" s="67" t="s">
        <v>1412</v>
      </c>
      <c r="F84" s="153">
        <f t="shared" si="5"/>
        <v>8</v>
      </c>
      <c r="G84" s="67" t="s">
        <v>1412</v>
      </c>
      <c r="H84" s="153">
        <f t="shared" si="6"/>
        <v>8</v>
      </c>
      <c r="I84" s="67" t="s">
        <v>1412</v>
      </c>
      <c r="J84" s="153">
        <f t="shared" si="7"/>
        <v>8</v>
      </c>
      <c r="K84" s="67" t="s">
        <v>1413</v>
      </c>
      <c r="L84" s="153">
        <f t="shared" si="8"/>
        <v>7</v>
      </c>
      <c r="M84" s="67" t="s">
        <v>1411</v>
      </c>
      <c r="N84" s="153">
        <f t="shared" si="9"/>
        <v>6</v>
      </c>
      <c r="O84" s="67" t="s">
        <v>1413</v>
      </c>
      <c r="P84" s="153">
        <f t="shared" si="10"/>
        <v>7</v>
      </c>
      <c r="Q84" s="154">
        <f t="shared" si="11"/>
        <v>290</v>
      </c>
      <c r="R84" s="155">
        <f t="shared" si="12"/>
        <v>7.25</v>
      </c>
      <c r="S84" s="66">
        <v>231</v>
      </c>
      <c r="T84" s="66">
        <v>228</v>
      </c>
      <c r="U84" s="66">
        <v>294</v>
      </c>
      <c r="V84" s="69">
        <v>352</v>
      </c>
      <c r="W84" s="67">
        <v>330</v>
      </c>
      <c r="X84" s="67">
        <v>310</v>
      </c>
      <c r="Y84" s="156">
        <f t="shared" si="13"/>
        <v>7.267857142857143</v>
      </c>
      <c r="Z84" s="79" t="s">
        <v>706</v>
      </c>
      <c r="AA84" s="80" t="s">
        <v>707</v>
      </c>
      <c r="AB84" s="81" t="s">
        <v>708</v>
      </c>
      <c r="AC84" s="99" t="s">
        <v>754</v>
      </c>
      <c r="AD84" s="100" t="s">
        <v>755</v>
      </c>
      <c r="AE84" s="100" t="s">
        <v>757</v>
      </c>
      <c r="AF84" s="104" t="s">
        <v>875</v>
      </c>
    </row>
    <row r="85" spans="1:32" s="8" customFormat="1" ht="33" customHeight="1">
      <c r="A85" s="75">
        <v>79</v>
      </c>
      <c r="B85" s="66" t="s">
        <v>182</v>
      </c>
      <c r="C85" s="67" t="s">
        <v>1412</v>
      </c>
      <c r="D85" s="153">
        <f t="shared" si="4"/>
        <v>8</v>
      </c>
      <c r="E85" s="67" t="s">
        <v>1412</v>
      </c>
      <c r="F85" s="153">
        <f t="shared" si="5"/>
        <v>8</v>
      </c>
      <c r="G85" s="67" t="s">
        <v>1412</v>
      </c>
      <c r="H85" s="153">
        <f t="shared" si="6"/>
        <v>8</v>
      </c>
      <c r="I85" s="67" t="s">
        <v>1410</v>
      </c>
      <c r="J85" s="153">
        <f t="shared" si="7"/>
        <v>9</v>
      </c>
      <c r="K85" s="67" t="s">
        <v>1410</v>
      </c>
      <c r="L85" s="153">
        <f t="shared" si="8"/>
        <v>9</v>
      </c>
      <c r="M85" s="67" t="s">
        <v>1412</v>
      </c>
      <c r="N85" s="153">
        <f t="shared" si="9"/>
        <v>8</v>
      </c>
      <c r="O85" s="67" t="s">
        <v>1412</v>
      </c>
      <c r="P85" s="153">
        <f t="shared" si="10"/>
        <v>8</v>
      </c>
      <c r="Q85" s="154">
        <f t="shared" si="11"/>
        <v>328</v>
      </c>
      <c r="R85" s="155">
        <f t="shared" si="12"/>
        <v>8.2</v>
      </c>
      <c r="S85" s="66">
        <v>325</v>
      </c>
      <c r="T85" s="66">
        <v>336</v>
      </c>
      <c r="U85" s="66">
        <v>346</v>
      </c>
      <c r="V85" s="69">
        <v>374</v>
      </c>
      <c r="W85" s="67">
        <v>358</v>
      </c>
      <c r="X85" s="67">
        <v>370</v>
      </c>
      <c r="Y85" s="156">
        <f t="shared" si="13"/>
        <v>8.70357142857143</v>
      </c>
      <c r="Z85" s="79" t="s">
        <v>706</v>
      </c>
      <c r="AA85" s="80" t="s">
        <v>707</v>
      </c>
      <c r="AB85" s="81" t="s">
        <v>708</v>
      </c>
      <c r="AC85" s="99" t="s">
        <v>754</v>
      </c>
      <c r="AD85" s="100" t="s">
        <v>755</v>
      </c>
      <c r="AE85" s="100" t="s">
        <v>757</v>
      </c>
      <c r="AF85" s="104" t="s">
        <v>876</v>
      </c>
    </row>
    <row r="86" spans="1:32" s="8" customFormat="1" ht="33" customHeight="1">
      <c r="A86" s="75">
        <v>80</v>
      </c>
      <c r="B86" s="66" t="s">
        <v>183</v>
      </c>
      <c r="C86" s="67" t="s">
        <v>1413</v>
      </c>
      <c r="D86" s="153">
        <f t="shared" si="4"/>
        <v>7</v>
      </c>
      <c r="E86" s="67" t="s">
        <v>1410</v>
      </c>
      <c r="F86" s="153">
        <f t="shared" si="5"/>
        <v>9</v>
      </c>
      <c r="G86" s="67" t="s">
        <v>1412</v>
      </c>
      <c r="H86" s="153">
        <f t="shared" si="6"/>
        <v>8</v>
      </c>
      <c r="I86" s="67" t="s">
        <v>1410</v>
      </c>
      <c r="J86" s="153">
        <f t="shared" si="7"/>
        <v>9</v>
      </c>
      <c r="K86" s="67" t="s">
        <v>1409</v>
      </c>
      <c r="L86" s="153">
        <f t="shared" si="8"/>
        <v>10</v>
      </c>
      <c r="M86" s="67" t="s">
        <v>1413</v>
      </c>
      <c r="N86" s="153">
        <f t="shared" si="9"/>
        <v>7</v>
      </c>
      <c r="O86" s="67" t="s">
        <v>1413</v>
      </c>
      <c r="P86" s="153">
        <f t="shared" si="10"/>
        <v>7</v>
      </c>
      <c r="Q86" s="154">
        <f t="shared" si="11"/>
        <v>322</v>
      </c>
      <c r="R86" s="155">
        <f t="shared" si="12"/>
        <v>8.05</v>
      </c>
      <c r="S86" s="66">
        <v>324</v>
      </c>
      <c r="T86" s="66">
        <v>342</v>
      </c>
      <c r="U86" s="66">
        <v>344</v>
      </c>
      <c r="V86" s="69">
        <v>360</v>
      </c>
      <c r="W86" s="67">
        <v>336</v>
      </c>
      <c r="X86" s="67">
        <v>328</v>
      </c>
      <c r="Y86" s="156">
        <f t="shared" si="13"/>
        <v>8.414285714285715</v>
      </c>
      <c r="Z86" s="79" t="s">
        <v>706</v>
      </c>
      <c r="AA86" s="80" t="s">
        <v>707</v>
      </c>
      <c r="AB86" s="81" t="s">
        <v>708</v>
      </c>
      <c r="AC86" s="99" t="s">
        <v>754</v>
      </c>
      <c r="AD86" s="100" t="s">
        <v>755</v>
      </c>
      <c r="AE86" s="100" t="s">
        <v>757</v>
      </c>
      <c r="AF86" s="104" t="s">
        <v>877</v>
      </c>
    </row>
    <row r="87" spans="1:32" s="8" customFormat="1" ht="33" customHeight="1">
      <c r="A87" s="75">
        <v>81</v>
      </c>
      <c r="B87" s="66" t="s">
        <v>184</v>
      </c>
      <c r="C87" s="67" t="s">
        <v>1410</v>
      </c>
      <c r="D87" s="153">
        <f t="shared" si="4"/>
        <v>9</v>
      </c>
      <c r="E87" s="67" t="s">
        <v>1412</v>
      </c>
      <c r="F87" s="153">
        <f t="shared" si="5"/>
        <v>8</v>
      </c>
      <c r="G87" s="67" t="s">
        <v>1412</v>
      </c>
      <c r="H87" s="153">
        <f t="shared" si="6"/>
        <v>8</v>
      </c>
      <c r="I87" s="67" t="s">
        <v>1410</v>
      </c>
      <c r="J87" s="153">
        <f t="shared" si="7"/>
        <v>9</v>
      </c>
      <c r="K87" s="67" t="s">
        <v>1410</v>
      </c>
      <c r="L87" s="153">
        <f t="shared" si="8"/>
        <v>9</v>
      </c>
      <c r="M87" s="67" t="s">
        <v>1411</v>
      </c>
      <c r="N87" s="153">
        <f t="shared" si="9"/>
        <v>6</v>
      </c>
      <c r="O87" s="67" t="s">
        <v>1411</v>
      </c>
      <c r="P87" s="153">
        <f t="shared" si="10"/>
        <v>6</v>
      </c>
      <c r="Q87" s="154">
        <f t="shared" si="11"/>
        <v>310</v>
      </c>
      <c r="R87" s="155">
        <f t="shared" si="12"/>
        <v>7.75</v>
      </c>
      <c r="S87" s="66">
        <v>327</v>
      </c>
      <c r="T87" s="66">
        <v>322</v>
      </c>
      <c r="U87" s="66">
        <v>328</v>
      </c>
      <c r="V87" s="69">
        <v>354</v>
      </c>
      <c r="W87" s="67">
        <v>338</v>
      </c>
      <c r="X87" s="67">
        <v>358</v>
      </c>
      <c r="Y87" s="156">
        <f t="shared" si="13"/>
        <v>8.346428571428572</v>
      </c>
      <c r="Z87" s="79" t="s">
        <v>706</v>
      </c>
      <c r="AA87" s="80" t="s">
        <v>707</v>
      </c>
      <c r="AB87" s="81" t="s">
        <v>708</v>
      </c>
      <c r="AC87" s="99" t="s">
        <v>754</v>
      </c>
      <c r="AD87" s="100" t="s">
        <v>755</v>
      </c>
      <c r="AE87" s="100" t="s">
        <v>757</v>
      </c>
      <c r="AF87" s="104" t="s">
        <v>878</v>
      </c>
    </row>
    <row r="88" spans="1:32" s="8" customFormat="1" ht="33" customHeight="1">
      <c r="A88" s="75">
        <v>82</v>
      </c>
      <c r="B88" s="66" t="s">
        <v>185</v>
      </c>
      <c r="C88" s="165" t="s">
        <v>1398</v>
      </c>
      <c r="D88" s="153">
        <f aca="true" t="shared" si="14" ref="D88:D120">IF(C88="AA",10,IF(C88="AB",9,IF(C88="BB",8,IF(C88="BC",7,IF(C88="CC",6,IF(C88="CD",5,IF(C88="DD",4,IF(C88="F",0))))))))</f>
        <v>0</v>
      </c>
      <c r="E88" s="165" t="s">
        <v>1398</v>
      </c>
      <c r="F88" s="153">
        <f aca="true" t="shared" si="15" ref="F88:F120">IF(E88="AA",10,IF(E88="AB",9,IF(E88="BB",8,IF(E88="BC",7,IF(E88="CC",6,IF(E88="CD",5,IF(E88="DD",4,IF(E88="F",0))))))))</f>
        <v>0</v>
      </c>
      <c r="G88" s="67" t="s">
        <v>1413</v>
      </c>
      <c r="H88" s="153">
        <f aca="true" t="shared" si="16" ref="H88:H120">IF(G88="AA",10,IF(G88="AB",9,IF(G88="BB",8,IF(G88="BC",7,IF(G88="CC",6,IF(G88="CD",5,IF(G88="DD",4,IF(G88="F",0))))))))</f>
        <v>7</v>
      </c>
      <c r="I88" s="67" t="s">
        <v>1412</v>
      </c>
      <c r="J88" s="153">
        <f aca="true" t="shared" si="17" ref="J88:J120">IF(I88="AA",10,IF(I88="AB",9,IF(I88="BB",8,IF(I88="BC",7,IF(I88="CC",6,IF(I88="CD",5,IF(I88="DD",4,IF(I88="F",0))))))))</f>
        <v>8</v>
      </c>
      <c r="K88" s="165" t="s">
        <v>1398</v>
      </c>
      <c r="L88" s="153">
        <f aca="true" t="shared" si="18" ref="L88:L120">IF(K88="AA",10,IF(K88="AB",9,IF(K88="BB",8,IF(K88="BC",7,IF(K88="CC",6,IF(K88="CD",5,IF(K88="DD",4,IF(K88="F",0))))))))</f>
        <v>0</v>
      </c>
      <c r="M88" s="165" t="s">
        <v>1398</v>
      </c>
      <c r="N88" s="153">
        <f aca="true" t="shared" si="19" ref="N88:N120">IF(M88="AA",10,IF(M88="AB",9,IF(M88="BB",8,IF(M88="BC",7,IF(M88="CC",6,IF(M88="CD",5,IF(M88="DD",4,IF(M88="F",0))))))))</f>
        <v>0</v>
      </c>
      <c r="O88" s="165" t="s">
        <v>1398</v>
      </c>
      <c r="P88" s="153">
        <f aca="true" t="shared" si="20" ref="P88:P120">IF(O88="AA",10,IF(O88="AB",9,IF(O88="BB",8,IF(O88="BC",7,IF(O88="CC",6,IF(O88="CD",5,IF(O88="DD",4,IF(O88="F",0))))))))</f>
        <v>0</v>
      </c>
      <c r="Q88" s="154">
        <f t="shared" si="11"/>
        <v>72</v>
      </c>
      <c r="R88" s="155">
        <f t="shared" si="12"/>
        <v>1.8</v>
      </c>
      <c r="S88" s="144">
        <v>88</v>
      </c>
      <c r="T88" s="66">
        <v>134</v>
      </c>
      <c r="U88" s="66">
        <v>82</v>
      </c>
      <c r="V88" s="69">
        <v>54</v>
      </c>
      <c r="W88" s="67">
        <v>74</v>
      </c>
      <c r="X88" s="67">
        <v>26</v>
      </c>
      <c r="Y88" s="156">
        <f t="shared" si="13"/>
        <v>1.8928571428571428</v>
      </c>
      <c r="Z88" s="79" t="s">
        <v>706</v>
      </c>
      <c r="AA88" s="82" t="s">
        <v>709</v>
      </c>
      <c r="AB88" s="81" t="s">
        <v>708</v>
      </c>
      <c r="AC88" s="99" t="s">
        <v>754</v>
      </c>
      <c r="AD88" s="100" t="s">
        <v>756</v>
      </c>
      <c r="AE88" s="100" t="s">
        <v>757</v>
      </c>
      <c r="AF88" s="104" t="s">
        <v>879</v>
      </c>
    </row>
    <row r="89" spans="1:32" s="8" customFormat="1" ht="33" customHeight="1">
      <c r="A89" s="75">
        <v>83</v>
      </c>
      <c r="B89" s="66" t="s">
        <v>186</v>
      </c>
      <c r="C89" s="67" t="s">
        <v>1411</v>
      </c>
      <c r="D89" s="153">
        <f t="shared" si="14"/>
        <v>6</v>
      </c>
      <c r="E89" s="67" t="s">
        <v>1410</v>
      </c>
      <c r="F89" s="153">
        <f t="shared" si="15"/>
        <v>9</v>
      </c>
      <c r="G89" s="67" t="s">
        <v>1412</v>
      </c>
      <c r="H89" s="153">
        <f t="shared" si="16"/>
        <v>8</v>
      </c>
      <c r="I89" s="67" t="s">
        <v>1412</v>
      </c>
      <c r="J89" s="153">
        <f t="shared" si="17"/>
        <v>8</v>
      </c>
      <c r="K89" s="67" t="s">
        <v>1410</v>
      </c>
      <c r="L89" s="153">
        <f t="shared" si="18"/>
        <v>9</v>
      </c>
      <c r="M89" s="67" t="s">
        <v>1413</v>
      </c>
      <c r="N89" s="153">
        <f t="shared" si="19"/>
        <v>7</v>
      </c>
      <c r="O89" s="67" t="s">
        <v>1413</v>
      </c>
      <c r="P89" s="153">
        <f t="shared" si="20"/>
        <v>7</v>
      </c>
      <c r="Q89" s="154">
        <f t="shared" si="11"/>
        <v>308</v>
      </c>
      <c r="R89" s="155">
        <f t="shared" si="12"/>
        <v>7.7</v>
      </c>
      <c r="S89" s="66">
        <v>226</v>
      </c>
      <c r="T89" s="66">
        <v>226</v>
      </c>
      <c r="U89" s="66">
        <v>282</v>
      </c>
      <c r="V89" s="69">
        <v>316</v>
      </c>
      <c r="W89" s="67">
        <v>308</v>
      </c>
      <c r="X89" s="67">
        <v>322</v>
      </c>
      <c r="Y89" s="156">
        <f t="shared" si="13"/>
        <v>7.1</v>
      </c>
      <c r="Z89" s="90" t="s">
        <v>706</v>
      </c>
      <c r="AA89" s="80" t="s">
        <v>707</v>
      </c>
      <c r="AB89" s="81" t="s">
        <v>708</v>
      </c>
      <c r="AC89" s="99" t="s">
        <v>754</v>
      </c>
      <c r="AD89" s="100" t="s">
        <v>755</v>
      </c>
      <c r="AE89" s="100" t="s">
        <v>757</v>
      </c>
      <c r="AF89" s="104" t="s">
        <v>880</v>
      </c>
    </row>
    <row r="90" spans="1:32" s="8" customFormat="1" ht="33" customHeight="1">
      <c r="A90" s="75">
        <v>84</v>
      </c>
      <c r="B90" s="66" t="s">
        <v>187</v>
      </c>
      <c r="C90" s="67" t="s">
        <v>1413</v>
      </c>
      <c r="D90" s="153">
        <f t="shared" si="14"/>
        <v>7</v>
      </c>
      <c r="E90" s="67" t="s">
        <v>1412</v>
      </c>
      <c r="F90" s="153">
        <f t="shared" si="15"/>
        <v>8</v>
      </c>
      <c r="G90" s="67" t="s">
        <v>1410</v>
      </c>
      <c r="H90" s="153">
        <f t="shared" si="16"/>
        <v>9</v>
      </c>
      <c r="I90" s="67" t="s">
        <v>1412</v>
      </c>
      <c r="J90" s="153">
        <f t="shared" si="17"/>
        <v>8</v>
      </c>
      <c r="K90" s="67" t="s">
        <v>1410</v>
      </c>
      <c r="L90" s="153">
        <f t="shared" si="18"/>
        <v>9</v>
      </c>
      <c r="M90" s="67" t="s">
        <v>1411</v>
      </c>
      <c r="N90" s="153">
        <f t="shared" si="19"/>
        <v>6</v>
      </c>
      <c r="O90" s="67" t="s">
        <v>1412</v>
      </c>
      <c r="P90" s="153">
        <f t="shared" si="20"/>
        <v>8</v>
      </c>
      <c r="Q90" s="154">
        <f t="shared" si="11"/>
        <v>316</v>
      </c>
      <c r="R90" s="155">
        <f t="shared" si="12"/>
        <v>7.9</v>
      </c>
      <c r="S90" s="66">
        <v>280</v>
      </c>
      <c r="T90" s="66">
        <v>296</v>
      </c>
      <c r="U90" s="66">
        <v>302</v>
      </c>
      <c r="V90" s="69">
        <v>318</v>
      </c>
      <c r="W90" s="67">
        <v>338</v>
      </c>
      <c r="X90" s="67">
        <v>328</v>
      </c>
      <c r="Y90" s="156">
        <f t="shared" si="13"/>
        <v>7.7785714285714285</v>
      </c>
      <c r="Z90" s="79" t="s">
        <v>706</v>
      </c>
      <c r="AA90" s="80" t="s">
        <v>707</v>
      </c>
      <c r="AB90" s="81" t="s">
        <v>708</v>
      </c>
      <c r="AC90" s="99" t="s">
        <v>754</v>
      </c>
      <c r="AD90" s="100" t="s">
        <v>755</v>
      </c>
      <c r="AE90" s="100" t="s">
        <v>757</v>
      </c>
      <c r="AF90" s="104" t="s">
        <v>881</v>
      </c>
    </row>
    <row r="91" spans="1:32" s="9" customFormat="1" ht="33" customHeight="1">
      <c r="A91" s="75">
        <v>85</v>
      </c>
      <c r="B91" s="66" t="s">
        <v>188</v>
      </c>
      <c r="C91" s="67" t="s">
        <v>1408</v>
      </c>
      <c r="D91" s="153">
        <f t="shared" si="14"/>
        <v>5</v>
      </c>
      <c r="E91" s="67" t="s">
        <v>1408</v>
      </c>
      <c r="F91" s="153">
        <f t="shared" si="15"/>
        <v>5</v>
      </c>
      <c r="G91" s="67" t="s">
        <v>1410</v>
      </c>
      <c r="H91" s="153">
        <f t="shared" si="16"/>
        <v>9</v>
      </c>
      <c r="I91" s="67" t="s">
        <v>1412</v>
      </c>
      <c r="J91" s="153">
        <f t="shared" si="17"/>
        <v>8</v>
      </c>
      <c r="K91" s="67" t="s">
        <v>1411</v>
      </c>
      <c r="L91" s="153">
        <f t="shared" si="18"/>
        <v>6</v>
      </c>
      <c r="M91" s="67" t="s">
        <v>1411</v>
      </c>
      <c r="N91" s="153">
        <f t="shared" si="19"/>
        <v>6</v>
      </c>
      <c r="O91" s="67" t="s">
        <v>1411</v>
      </c>
      <c r="P91" s="153">
        <f t="shared" si="20"/>
        <v>6</v>
      </c>
      <c r="Q91" s="154">
        <f t="shared" si="11"/>
        <v>256</v>
      </c>
      <c r="R91" s="155">
        <f t="shared" si="12"/>
        <v>6.4</v>
      </c>
      <c r="S91" s="66">
        <v>189</v>
      </c>
      <c r="T91" s="66">
        <v>142</v>
      </c>
      <c r="U91" s="66">
        <v>200</v>
      </c>
      <c r="V91" s="69">
        <v>254</v>
      </c>
      <c r="W91" s="67">
        <v>288</v>
      </c>
      <c r="X91" s="67">
        <v>242</v>
      </c>
      <c r="Y91" s="156">
        <f t="shared" si="13"/>
        <v>5.610714285714286</v>
      </c>
      <c r="Z91" s="79" t="s">
        <v>706</v>
      </c>
      <c r="AA91" s="83" t="s">
        <v>711</v>
      </c>
      <c r="AB91" s="81" t="s">
        <v>708</v>
      </c>
      <c r="AC91" s="99" t="s">
        <v>754</v>
      </c>
      <c r="AD91" s="99" t="s">
        <v>753</v>
      </c>
      <c r="AE91" s="100" t="s">
        <v>757</v>
      </c>
      <c r="AF91" s="104" t="s">
        <v>882</v>
      </c>
    </row>
    <row r="92" spans="1:32" s="8" customFormat="1" ht="33" customHeight="1">
      <c r="A92" s="75">
        <v>86</v>
      </c>
      <c r="B92" s="66" t="s">
        <v>189</v>
      </c>
      <c r="C92" s="67" t="s">
        <v>1411</v>
      </c>
      <c r="D92" s="153">
        <f t="shared" si="14"/>
        <v>6</v>
      </c>
      <c r="E92" s="67" t="s">
        <v>1410</v>
      </c>
      <c r="F92" s="153">
        <f t="shared" si="15"/>
        <v>9</v>
      </c>
      <c r="G92" s="67" t="s">
        <v>1410</v>
      </c>
      <c r="H92" s="153">
        <f t="shared" si="16"/>
        <v>9</v>
      </c>
      <c r="I92" s="67" t="s">
        <v>1410</v>
      </c>
      <c r="J92" s="153">
        <f t="shared" si="17"/>
        <v>9</v>
      </c>
      <c r="K92" s="67" t="s">
        <v>1412</v>
      </c>
      <c r="L92" s="153">
        <f t="shared" si="18"/>
        <v>8</v>
      </c>
      <c r="M92" s="67" t="s">
        <v>1413</v>
      </c>
      <c r="N92" s="153">
        <f t="shared" si="19"/>
        <v>7</v>
      </c>
      <c r="O92" s="67" t="s">
        <v>1413</v>
      </c>
      <c r="P92" s="153">
        <f t="shared" si="20"/>
        <v>7</v>
      </c>
      <c r="Q92" s="154">
        <f t="shared" si="11"/>
        <v>312</v>
      </c>
      <c r="R92" s="155">
        <f t="shared" si="12"/>
        <v>7.8</v>
      </c>
      <c r="S92" s="66">
        <v>279</v>
      </c>
      <c r="T92" s="66">
        <v>294</v>
      </c>
      <c r="U92" s="66">
        <v>358</v>
      </c>
      <c r="V92" s="69">
        <v>372</v>
      </c>
      <c r="W92" s="67">
        <v>372</v>
      </c>
      <c r="X92" s="67">
        <v>378</v>
      </c>
      <c r="Y92" s="156">
        <f t="shared" si="13"/>
        <v>8.446428571428571</v>
      </c>
      <c r="Z92" s="79" t="s">
        <v>706</v>
      </c>
      <c r="AA92" s="80" t="s">
        <v>707</v>
      </c>
      <c r="AB92" s="81" t="s">
        <v>708</v>
      </c>
      <c r="AC92" s="99" t="s">
        <v>754</v>
      </c>
      <c r="AD92" s="100" t="s">
        <v>755</v>
      </c>
      <c r="AE92" s="100" t="s">
        <v>757</v>
      </c>
      <c r="AF92" s="104" t="s">
        <v>883</v>
      </c>
    </row>
    <row r="93" spans="1:32" s="8" customFormat="1" ht="33" customHeight="1">
      <c r="A93" s="75">
        <v>87</v>
      </c>
      <c r="B93" s="66" t="s">
        <v>190</v>
      </c>
      <c r="C93" s="67" t="s">
        <v>1411</v>
      </c>
      <c r="D93" s="153">
        <f t="shared" si="14"/>
        <v>6</v>
      </c>
      <c r="E93" s="67" t="s">
        <v>1413</v>
      </c>
      <c r="F93" s="153">
        <f t="shared" si="15"/>
        <v>7</v>
      </c>
      <c r="G93" s="67" t="s">
        <v>1412</v>
      </c>
      <c r="H93" s="153">
        <f t="shared" si="16"/>
        <v>8</v>
      </c>
      <c r="I93" s="67" t="s">
        <v>1410</v>
      </c>
      <c r="J93" s="153">
        <f t="shared" si="17"/>
        <v>9</v>
      </c>
      <c r="K93" s="67" t="s">
        <v>1413</v>
      </c>
      <c r="L93" s="153">
        <f t="shared" si="18"/>
        <v>7</v>
      </c>
      <c r="M93" s="67" t="s">
        <v>1413</v>
      </c>
      <c r="N93" s="153">
        <f t="shared" si="19"/>
        <v>7</v>
      </c>
      <c r="O93" s="67" t="s">
        <v>1411</v>
      </c>
      <c r="P93" s="153">
        <f t="shared" si="20"/>
        <v>6</v>
      </c>
      <c r="Q93" s="154">
        <f t="shared" si="11"/>
        <v>280</v>
      </c>
      <c r="R93" s="155">
        <f t="shared" si="12"/>
        <v>7</v>
      </c>
      <c r="S93" s="70">
        <v>198</v>
      </c>
      <c r="T93" s="66">
        <v>192</v>
      </c>
      <c r="U93" s="66">
        <v>210</v>
      </c>
      <c r="V93" s="69">
        <v>240</v>
      </c>
      <c r="W93" s="67">
        <v>256</v>
      </c>
      <c r="X93" s="67">
        <v>304</v>
      </c>
      <c r="Y93" s="156">
        <f t="shared" si="13"/>
        <v>6</v>
      </c>
      <c r="Z93" s="79" t="s">
        <v>706</v>
      </c>
      <c r="AA93" s="80" t="s">
        <v>707</v>
      </c>
      <c r="AB93" s="81" t="s">
        <v>708</v>
      </c>
      <c r="AC93" s="99" t="s">
        <v>754</v>
      </c>
      <c r="AD93" s="100" t="s">
        <v>755</v>
      </c>
      <c r="AE93" s="100" t="s">
        <v>757</v>
      </c>
      <c r="AF93" s="104" t="s">
        <v>884</v>
      </c>
    </row>
    <row r="94" spans="1:32" s="8" customFormat="1" ht="33" customHeight="1">
      <c r="A94" s="75">
        <v>88</v>
      </c>
      <c r="B94" s="66" t="s">
        <v>191</v>
      </c>
      <c r="C94" s="67" t="s">
        <v>1408</v>
      </c>
      <c r="D94" s="153">
        <f t="shared" si="14"/>
        <v>5</v>
      </c>
      <c r="E94" s="165" t="s">
        <v>1398</v>
      </c>
      <c r="F94" s="153">
        <f t="shared" si="15"/>
        <v>0</v>
      </c>
      <c r="G94" s="67" t="s">
        <v>1413</v>
      </c>
      <c r="H94" s="153">
        <f t="shared" si="16"/>
        <v>7</v>
      </c>
      <c r="I94" s="67" t="s">
        <v>1412</v>
      </c>
      <c r="J94" s="153">
        <f t="shared" si="17"/>
        <v>8</v>
      </c>
      <c r="K94" s="165" t="s">
        <v>1398</v>
      </c>
      <c r="L94" s="153">
        <f t="shared" si="18"/>
        <v>0</v>
      </c>
      <c r="M94" s="67" t="s">
        <v>1414</v>
      </c>
      <c r="N94" s="153">
        <f t="shared" si="19"/>
        <v>4</v>
      </c>
      <c r="O94" s="67" t="s">
        <v>1414</v>
      </c>
      <c r="P94" s="153">
        <f t="shared" si="20"/>
        <v>4</v>
      </c>
      <c r="Q94" s="154">
        <f t="shared" si="11"/>
        <v>150</v>
      </c>
      <c r="R94" s="155">
        <f t="shared" si="12"/>
        <v>3.75</v>
      </c>
      <c r="S94" s="143">
        <v>132</v>
      </c>
      <c r="T94" s="66">
        <v>102</v>
      </c>
      <c r="U94" s="66">
        <v>16</v>
      </c>
      <c r="V94" s="69">
        <v>114</v>
      </c>
      <c r="W94" s="67">
        <v>212</v>
      </c>
      <c r="X94" s="67">
        <v>136</v>
      </c>
      <c r="Y94" s="156">
        <f t="shared" si="13"/>
        <v>3.0785714285714287</v>
      </c>
      <c r="Z94" s="79" t="s">
        <v>706</v>
      </c>
      <c r="AA94" s="80" t="s">
        <v>707</v>
      </c>
      <c r="AB94" s="81" t="s">
        <v>708</v>
      </c>
      <c r="AC94" s="99" t="s">
        <v>754</v>
      </c>
      <c r="AD94" s="100" t="s">
        <v>755</v>
      </c>
      <c r="AE94" s="100" t="s">
        <v>757</v>
      </c>
      <c r="AF94" s="104" t="s">
        <v>885</v>
      </c>
    </row>
    <row r="95" spans="1:32" s="8" customFormat="1" ht="33" customHeight="1">
      <c r="A95" s="75">
        <v>89</v>
      </c>
      <c r="B95" s="66" t="s">
        <v>192</v>
      </c>
      <c r="C95" s="67" t="s">
        <v>1411</v>
      </c>
      <c r="D95" s="153">
        <f t="shared" si="14"/>
        <v>6</v>
      </c>
      <c r="E95" s="67" t="s">
        <v>1413</v>
      </c>
      <c r="F95" s="153">
        <f t="shared" si="15"/>
        <v>7</v>
      </c>
      <c r="G95" s="67" t="s">
        <v>1410</v>
      </c>
      <c r="H95" s="153">
        <f t="shared" si="16"/>
        <v>9</v>
      </c>
      <c r="I95" s="67" t="s">
        <v>1410</v>
      </c>
      <c r="J95" s="153">
        <f t="shared" si="17"/>
        <v>9</v>
      </c>
      <c r="K95" s="67" t="s">
        <v>1411</v>
      </c>
      <c r="L95" s="153">
        <f t="shared" si="18"/>
        <v>6</v>
      </c>
      <c r="M95" s="67" t="s">
        <v>1413</v>
      </c>
      <c r="N95" s="153">
        <f t="shared" si="19"/>
        <v>7</v>
      </c>
      <c r="O95" s="67" t="s">
        <v>1408</v>
      </c>
      <c r="P95" s="153">
        <f t="shared" si="20"/>
        <v>5</v>
      </c>
      <c r="Q95" s="154">
        <f t="shared" si="11"/>
        <v>276</v>
      </c>
      <c r="R95" s="155">
        <f t="shared" si="12"/>
        <v>6.9</v>
      </c>
      <c r="S95" s="66">
        <v>243</v>
      </c>
      <c r="T95" s="66">
        <v>248</v>
      </c>
      <c r="U95" s="66">
        <v>300</v>
      </c>
      <c r="V95" s="69">
        <v>282</v>
      </c>
      <c r="W95" s="67">
        <v>272</v>
      </c>
      <c r="X95" s="67">
        <v>222</v>
      </c>
      <c r="Y95" s="156">
        <f t="shared" si="13"/>
        <v>6.582142857142857</v>
      </c>
      <c r="Z95" s="79" t="s">
        <v>706</v>
      </c>
      <c r="AA95" s="80" t="s">
        <v>707</v>
      </c>
      <c r="AB95" s="81" t="s">
        <v>708</v>
      </c>
      <c r="AC95" s="99" t="s">
        <v>754</v>
      </c>
      <c r="AD95" s="100" t="s">
        <v>755</v>
      </c>
      <c r="AE95" s="100" t="s">
        <v>757</v>
      </c>
      <c r="AF95" s="103" t="s">
        <v>886</v>
      </c>
    </row>
    <row r="96" spans="1:32" s="8" customFormat="1" ht="33" customHeight="1">
      <c r="A96" s="75">
        <v>90</v>
      </c>
      <c r="B96" s="66" t="s">
        <v>193</v>
      </c>
      <c r="C96" s="67" t="s">
        <v>1410</v>
      </c>
      <c r="D96" s="153">
        <f t="shared" si="14"/>
        <v>9</v>
      </c>
      <c r="E96" s="67" t="s">
        <v>1409</v>
      </c>
      <c r="F96" s="153">
        <f t="shared" si="15"/>
        <v>10</v>
      </c>
      <c r="G96" s="67" t="s">
        <v>1410</v>
      </c>
      <c r="H96" s="153">
        <f t="shared" si="16"/>
        <v>9</v>
      </c>
      <c r="I96" s="67" t="s">
        <v>1409</v>
      </c>
      <c r="J96" s="153">
        <f t="shared" si="17"/>
        <v>10</v>
      </c>
      <c r="K96" s="67" t="s">
        <v>1410</v>
      </c>
      <c r="L96" s="153">
        <f t="shared" si="18"/>
        <v>9</v>
      </c>
      <c r="M96" s="67" t="s">
        <v>1410</v>
      </c>
      <c r="N96" s="153">
        <f t="shared" si="19"/>
        <v>9</v>
      </c>
      <c r="O96" s="67" t="s">
        <v>1409</v>
      </c>
      <c r="P96" s="153">
        <f t="shared" si="20"/>
        <v>10</v>
      </c>
      <c r="Q96" s="154">
        <f t="shared" si="11"/>
        <v>374</v>
      </c>
      <c r="R96" s="155">
        <f t="shared" si="12"/>
        <v>9.35</v>
      </c>
      <c r="S96" s="66">
        <v>317</v>
      </c>
      <c r="T96" s="66">
        <v>326</v>
      </c>
      <c r="U96" s="66">
        <v>360</v>
      </c>
      <c r="V96" s="69">
        <v>376</v>
      </c>
      <c r="W96" s="67">
        <v>392</v>
      </c>
      <c r="X96" s="67">
        <v>374</v>
      </c>
      <c r="Y96" s="156">
        <f t="shared" si="13"/>
        <v>8.996428571428572</v>
      </c>
      <c r="Z96" s="79" t="s">
        <v>706</v>
      </c>
      <c r="AA96" s="80" t="s">
        <v>707</v>
      </c>
      <c r="AB96" s="83" t="s">
        <v>710</v>
      </c>
      <c r="AC96" s="99" t="s">
        <v>754</v>
      </c>
      <c r="AD96" s="100" t="s">
        <v>755</v>
      </c>
      <c r="AE96" s="100" t="s">
        <v>758</v>
      </c>
      <c r="AF96" s="104" t="s">
        <v>887</v>
      </c>
    </row>
    <row r="97" spans="1:32" s="8" customFormat="1" ht="33" customHeight="1">
      <c r="A97" s="75">
        <v>91</v>
      </c>
      <c r="B97" s="66" t="s">
        <v>194</v>
      </c>
      <c r="C97" s="67" t="s">
        <v>1408</v>
      </c>
      <c r="D97" s="153">
        <f t="shared" si="14"/>
        <v>5</v>
      </c>
      <c r="E97" s="67" t="s">
        <v>1413</v>
      </c>
      <c r="F97" s="153">
        <f t="shared" si="15"/>
        <v>7</v>
      </c>
      <c r="G97" s="67" t="s">
        <v>1412</v>
      </c>
      <c r="H97" s="153">
        <f t="shared" si="16"/>
        <v>8</v>
      </c>
      <c r="I97" s="67" t="s">
        <v>1410</v>
      </c>
      <c r="J97" s="153">
        <f t="shared" si="17"/>
        <v>9</v>
      </c>
      <c r="K97" s="67" t="s">
        <v>1411</v>
      </c>
      <c r="L97" s="153">
        <f t="shared" si="18"/>
        <v>6</v>
      </c>
      <c r="M97" s="67" t="s">
        <v>1413</v>
      </c>
      <c r="N97" s="153">
        <f t="shared" si="19"/>
        <v>7</v>
      </c>
      <c r="O97" s="67" t="s">
        <v>1413</v>
      </c>
      <c r="P97" s="153">
        <f t="shared" si="20"/>
        <v>7</v>
      </c>
      <c r="Q97" s="154">
        <f t="shared" si="11"/>
        <v>274</v>
      </c>
      <c r="R97" s="155">
        <f t="shared" si="12"/>
        <v>6.85</v>
      </c>
      <c r="S97" s="66">
        <v>238</v>
      </c>
      <c r="T97" s="66">
        <v>268</v>
      </c>
      <c r="U97" s="144">
        <v>190</v>
      </c>
      <c r="V97" s="69">
        <v>228</v>
      </c>
      <c r="W97" s="67">
        <v>234</v>
      </c>
      <c r="X97" s="67">
        <v>218</v>
      </c>
      <c r="Y97" s="156">
        <f t="shared" si="13"/>
        <v>5.892857142857143</v>
      </c>
      <c r="Z97" s="79" t="s">
        <v>706</v>
      </c>
      <c r="AA97" s="80" t="s">
        <v>707</v>
      </c>
      <c r="AB97" s="81" t="s">
        <v>708</v>
      </c>
      <c r="AC97" s="99" t="s">
        <v>754</v>
      </c>
      <c r="AD97" s="100" t="s">
        <v>755</v>
      </c>
      <c r="AE97" s="100" t="s">
        <v>757</v>
      </c>
      <c r="AF97" s="104" t="s">
        <v>888</v>
      </c>
    </row>
    <row r="98" spans="1:32" s="8" customFormat="1" ht="33" customHeight="1">
      <c r="A98" s="75">
        <v>92</v>
      </c>
      <c r="B98" s="66" t="s">
        <v>195</v>
      </c>
      <c r="C98" s="67" t="s">
        <v>1411</v>
      </c>
      <c r="D98" s="153">
        <f t="shared" si="14"/>
        <v>6</v>
      </c>
      <c r="E98" s="67" t="s">
        <v>1412</v>
      </c>
      <c r="F98" s="153">
        <f t="shared" si="15"/>
        <v>8</v>
      </c>
      <c r="G98" s="67" t="s">
        <v>1412</v>
      </c>
      <c r="H98" s="153">
        <f t="shared" si="16"/>
        <v>8</v>
      </c>
      <c r="I98" s="67" t="s">
        <v>1410</v>
      </c>
      <c r="J98" s="153">
        <f t="shared" si="17"/>
        <v>9</v>
      </c>
      <c r="K98" s="67" t="s">
        <v>1413</v>
      </c>
      <c r="L98" s="153">
        <f t="shared" si="18"/>
        <v>7</v>
      </c>
      <c r="M98" s="67" t="s">
        <v>1411</v>
      </c>
      <c r="N98" s="153">
        <f t="shared" si="19"/>
        <v>6</v>
      </c>
      <c r="O98" s="67" t="s">
        <v>1411</v>
      </c>
      <c r="P98" s="153">
        <f t="shared" si="20"/>
        <v>6</v>
      </c>
      <c r="Q98" s="154">
        <f t="shared" si="11"/>
        <v>280</v>
      </c>
      <c r="R98" s="155">
        <f t="shared" si="12"/>
        <v>7</v>
      </c>
      <c r="S98" s="66">
        <v>202</v>
      </c>
      <c r="T98" s="66">
        <v>206</v>
      </c>
      <c r="U98" s="66">
        <v>222</v>
      </c>
      <c r="V98" s="69">
        <v>268</v>
      </c>
      <c r="W98" s="67">
        <v>326</v>
      </c>
      <c r="X98" s="67">
        <v>306</v>
      </c>
      <c r="Y98" s="156">
        <f t="shared" si="13"/>
        <v>6.464285714285714</v>
      </c>
      <c r="Z98" s="79" t="s">
        <v>706</v>
      </c>
      <c r="AA98" s="80" t="s">
        <v>707</v>
      </c>
      <c r="AB98" s="81" t="s">
        <v>708</v>
      </c>
      <c r="AC98" s="99" t="s">
        <v>754</v>
      </c>
      <c r="AD98" s="100" t="s">
        <v>755</v>
      </c>
      <c r="AE98" s="100" t="s">
        <v>757</v>
      </c>
      <c r="AF98" s="104" t="s">
        <v>889</v>
      </c>
    </row>
    <row r="99" spans="1:32" s="8" customFormat="1" ht="33" customHeight="1">
      <c r="A99" s="75">
        <v>93</v>
      </c>
      <c r="B99" s="66" t="s">
        <v>196</v>
      </c>
      <c r="C99" s="67" t="s">
        <v>1411</v>
      </c>
      <c r="D99" s="153">
        <f t="shared" si="14"/>
        <v>6</v>
      </c>
      <c r="E99" s="67" t="s">
        <v>1412</v>
      </c>
      <c r="F99" s="153">
        <f t="shared" si="15"/>
        <v>8</v>
      </c>
      <c r="G99" s="67" t="s">
        <v>1410</v>
      </c>
      <c r="H99" s="153">
        <f t="shared" si="16"/>
        <v>9</v>
      </c>
      <c r="I99" s="67" t="s">
        <v>1412</v>
      </c>
      <c r="J99" s="153">
        <f t="shared" si="17"/>
        <v>8</v>
      </c>
      <c r="K99" s="67" t="s">
        <v>1411</v>
      </c>
      <c r="L99" s="153">
        <f t="shared" si="18"/>
        <v>6</v>
      </c>
      <c r="M99" s="67" t="s">
        <v>1408</v>
      </c>
      <c r="N99" s="153">
        <f t="shared" si="19"/>
        <v>5</v>
      </c>
      <c r="O99" s="67" t="s">
        <v>1411</v>
      </c>
      <c r="P99" s="153">
        <f t="shared" si="20"/>
        <v>6</v>
      </c>
      <c r="Q99" s="154">
        <f t="shared" si="11"/>
        <v>274</v>
      </c>
      <c r="R99" s="155">
        <f t="shared" si="12"/>
        <v>6.85</v>
      </c>
      <c r="S99" s="66">
        <v>205</v>
      </c>
      <c r="T99" s="66">
        <v>250</v>
      </c>
      <c r="U99" s="66">
        <v>308</v>
      </c>
      <c r="V99" s="69">
        <v>336</v>
      </c>
      <c r="W99" s="67">
        <v>346</v>
      </c>
      <c r="X99" s="67">
        <v>334</v>
      </c>
      <c r="Y99" s="156">
        <f t="shared" si="13"/>
        <v>7.332142857142857</v>
      </c>
      <c r="Z99" s="79" t="s">
        <v>706</v>
      </c>
      <c r="AA99" s="80" t="s">
        <v>707</v>
      </c>
      <c r="AB99" s="81" t="s">
        <v>708</v>
      </c>
      <c r="AC99" s="99" t="s">
        <v>754</v>
      </c>
      <c r="AD99" s="100" t="s">
        <v>755</v>
      </c>
      <c r="AE99" s="100" t="s">
        <v>757</v>
      </c>
      <c r="AF99" s="104" t="s">
        <v>890</v>
      </c>
    </row>
    <row r="100" spans="1:32" s="8" customFormat="1" ht="33" customHeight="1">
      <c r="A100" s="75">
        <v>94</v>
      </c>
      <c r="B100" s="66" t="s">
        <v>197</v>
      </c>
      <c r="C100" s="67" t="s">
        <v>1413</v>
      </c>
      <c r="D100" s="153">
        <f t="shared" si="14"/>
        <v>7</v>
      </c>
      <c r="E100" s="67" t="s">
        <v>1412</v>
      </c>
      <c r="F100" s="153">
        <f t="shared" si="15"/>
        <v>8</v>
      </c>
      <c r="G100" s="67" t="s">
        <v>1412</v>
      </c>
      <c r="H100" s="153">
        <f t="shared" si="16"/>
        <v>8</v>
      </c>
      <c r="I100" s="67" t="s">
        <v>1410</v>
      </c>
      <c r="J100" s="153">
        <f t="shared" si="17"/>
        <v>9</v>
      </c>
      <c r="K100" s="67" t="s">
        <v>1412</v>
      </c>
      <c r="L100" s="153">
        <f t="shared" si="18"/>
        <v>8</v>
      </c>
      <c r="M100" s="67" t="s">
        <v>1411</v>
      </c>
      <c r="N100" s="153">
        <f t="shared" si="19"/>
        <v>6</v>
      </c>
      <c r="O100" s="67" t="s">
        <v>1413</v>
      </c>
      <c r="P100" s="153">
        <f t="shared" si="20"/>
        <v>7</v>
      </c>
      <c r="Q100" s="154">
        <f t="shared" si="11"/>
        <v>298</v>
      </c>
      <c r="R100" s="155">
        <f t="shared" si="12"/>
        <v>7.45</v>
      </c>
      <c r="S100" s="66">
        <v>287</v>
      </c>
      <c r="T100" s="66">
        <v>338</v>
      </c>
      <c r="U100" s="66">
        <v>322</v>
      </c>
      <c r="V100" s="69">
        <v>346</v>
      </c>
      <c r="W100" s="67">
        <v>324</v>
      </c>
      <c r="X100" s="67">
        <v>320</v>
      </c>
      <c r="Y100" s="156">
        <f t="shared" si="13"/>
        <v>7.982142857142857</v>
      </c>
      <c r="Z100" s="79" t="s">
        <v>706</v>
      </c>
      <c r="AA100" s="80" t="s">
        <v>707</v>
      </c>
      <c r="AB100" s="81" t="s">
        <v>708</v>
      </c>
      <c r="AC100" s="99" t="s">
        <v>754</v>
      </c>
      <c r="AD100" s="100" t="s">
        <v>755</v>
      </c>
      <c r="AE100" s="100" t="s">
        <v>757</v>
      </c>
      <c r="AF100" s="104" t="s">
        <v>891</v>
      </c>
    </row>
    <row r="101" spans="1:32" s="8" customFormat="1" ht="33" customHeight="1">
      <c r="A101" s="75">
        <v>95</v>
      </c>
      <c r="B101" s="66" t="s">
        <v>198</v>
      </c>
      <c r="C101" s="67" t="s">
        <v>1408</v>
      </c>
      <c r="D101" s="153">
        <f t="shared" si="14"/>
        <v>5</v>
      </c>
      <c r="E101" s="67" t="s">
        <v>1413</v>
      </c>
      <c r="F101" s="153">
        <f t="shared" si="15"/>
        <v>7</v>
      </c>
      <c r="G101" s="67" t="s">
        <v>1410</v>
      </c>
      <c r="H101" s="153">
        <f t="shared" si="16"/>
        <v>9</v>
      </c>
      <c r="I101" s="67" t="s">
        <v>1410</v>
      </c>
      <c r="J101" s="153">
        <f t="shared" si="17"/>
        <v>9</v>
      </c>
      <c r="K101" s="67" t="s">
        <v>1408</v>
      </c>
      <c r="L101" s="153">
        <f t="shared" si="18"/>
        <v>5</v>
      </c>
      <c r="M101" s="67" t="s">
        <v>1412</v>
      </c>
      <c r="N101" s="153">
        <f t="shared" si="19"/>
        <v>8</v>
      </c>
      <c r="O101" s="67" t="s">
        <v>1411</v>
      </c>
      <c r="P101" s="153">
        <f t="shared" si="20"/>
        <v>6</v>
      </c>
      <c r="Q101" s="154">
        <f t="shared" si="11"/>
        <v>276</v>
      </c>
      <c r="R101" s="155">
        <f t="shared" si="12"/>
        <v>6.9</v>
      </c>
      <c r="S101" s="66">
        <v>249</v>
      </c>
      <c r="T101" s="66">
        <v>258</v>
      </c>
      <c r="U101" s="66">
        <v>298</v>
      </c>
      <c r="V101" s="69">
        <v>364</v>
      </c>
      <c r="W101" s="67">
        <v>314</v>
      </c>
      <c r="X101" s="67">
        <v>320</v>
      </c>
      <c r="Y101" s="156">
        <f t="shared" si="13"/>
        <v>7.425</v>
      </c>
      <c r="Z101" s="79" t="s">
        <v>706</v>
      </c>
      <c r="AA101" s="83" t="s">
        <v>711</v>
      </c>
      <c r="AB101" s="81" t="s">
        <v>708</v>
      </c>
      <c r="AC101" s="99" t="s">
        <v>754</v>
      </c>
      <c r="AD101" s="100" t="s">
        <v>753</v>
      </c>
      <c r="AE101" s="100" t="s">
        <v>757</v>
      </c>
      <c r="AF101" s="104" t="s">
        <v>892</v>
      </c>
    </row>
    <row r="102" spans="1:32" s="8" customFormat="1" ht="33" customHeight="1">
      <c r="A102" s="75">
        <v>96</v>
      </c>
      <c r="B102" s="66" t="s">
        <v>199</v>
      </c>
      <c r="C102" s="67" t="s">
        <v>1409</v>
      </c>
      <c r="D102" s="153">
        <f t="shared" si="14"/>
        <v>10</v>
      </c>
      <c r="E102" s="67" t="s">
        <v>1409</v>
      </c>
      <c r="F102" s="153">
        <f t="shared" si="15"/>
        <v>10</v>
      </c>
      <c r="G102" s="67" t="s">
        <v>1410</v>
      </c>
      <c r="H102" s="153">
        <f t="shared" si="16"/>
        <v>9</v>
      </c>
      <c r="I102" s="67" t="s">
        <v>1409</v>
      </c>
      <c r="J102" s="153">
        <f t="shared" si="17"/>
        <v>10</v>
      </c>
      <c r="K102" s="67" t="s">
        <v>1409</v>
      </c>
      <c r="L102" s="153">
        <f t="shared" si="18"/>
        <v>10</v>
      </c>
      <c r="M102" s="67" t="s">
        <v>1409</v>
      </c>
      <c r="N102" s="153">
        <f t="shared" si="19"/>
        <v>10</v>
      </c>
      <c r="O102" s="67" t="s">
        <v>1410</v>
      </c>
      <c r="P102" s="153">
        <f t="shared" si="20"/>
        <v>9</v>
      </c>
      <c r="Q102" s="154">
        <f t="shared" si="11"/>
        <v>386</v>
      </c>
      <c r="R102" s="155">
        <f t="shared" si="12"/>
        <v>9.65</v>
      </c>
      <c r="S102" s="66">
        <v>331</v>
      </c>
      <c r="T102" s="66">
        <v>364</v>
      </c>
      <c r="U102" s="66">
        <v>352</v>
      </c>
      <c r="V102" s="69">
        <v>374</v>
      </c>
      <c r="W102" s="67">
        <v>370</v>
      </c>
      <c r="X102" s="67">
        <v>372</v>
      </c>
      <c r="Y102" s="156">
        <f t="shared" si="13"/>
        <v>9.103571428571428</v>
      </c>
      <c r="Z102" s="79" t="s">
        <v>706</v>
      </c>
      <c r="AA102" s="80" t="s">
        <v>707</v>
      </c>
      <c r="AB102" s="81" t="s">
        <v>708</v>
      </c>
      <c r="AC102" s="99" t="s">
        <v>754</v>
      </c>
      <c r="AD102" s="100" t="s">
        <v>755</v>
      </c>
      <c r="AE102" s="100" t="s">
        <v>757</v>
      </c>
      <c r="AF102" s="104" t="s">
        <v>893</v>
      </c>
    </row>
    <row r="103" spans="1:32" s="8" customFormat="1" ht="33" customHeight="1">
      <c r="A103" s="75">
        <v>97</v>
      </c>
      <c r="B103" s="66" t="s">
        <v>200</v>
      </c>
      <c r="C103" s="67" t="s">
        <v>1414</v>
      </c>
      <c r="D103" s="153">
        <f t="shared" si="14"/>
        <v>4</v>
      </c>
      <c r="E103" s="67" t="s">
        <v>1413</v>
      </c>
      <c r="F103" s="153">
        <f t="shared" si="15"/>
        <v>7</v>
      </c>
      <c r="G103" s="67" t="s">
        <v>1412</v>
      </c>
      <c r="H103" s="153">
        <f t="shared" si="16"/>
        <v>8</v>
      </c>
      <c r="I103" s="67" t="s">
        <v>1410</v>
      </c>
      <c r="J103" s="153">
        <f t="shared" si="17"/>
        <v>9</v>
      </c>
      <c r="K103" s="67" t="s">
        <v>1408</v>
      </c>
      <c r="L103" s="153">
        <f t="shared" si="18"/>
        <v>5</v>
      </c>
      <c r="M103" s="67" t="s">
        <v>1411</v>
      </c>
      <c r="N103" s="153">
        <f t="shared" si="19"/>
        <v>6</v>
      </c>
      <c r="O103" s="67" t="s">
        <v>1408</v>
      </c>
      <c r="P103" s="153">
        <f t="shared" si="20"/>
        <v>5</v>
      </c>
      <c r="Q103" s="154">
        <f t="shared" si="11"/>
        <v>244</v>
      </c>
      <c r="R103" s="155">
        <f t="shared" si="12"/>
        <v>6.1</v>
      </c>
      <c r="S103" s="66">
        <v>198</v>
      </c>
      <c r="T103" s="106">
        <v>168</v>
      </c>
      <c r="U103" s="144">
        <v>206</v>
      </c>
      <c r="V103" s="69">
        <v>278</v>
      </c>
      <c r="W103" s="67">
        <v>292</v>
      </c>
      <c r="X103" s="67">
        <v>288</v>
      </c>
      <c r="Y103" s="156">
        <f t="shared" si="13"/>
        <v>5.978571428571429</v>
      </c>
      <c r="Z103" s="79" t="s">
        <v>706</v>
      </c>
      <c r="AA103" s="80" t="s">
        <v>707</v>
      </c>
      <c r="AB103" s="81" t="s">
        <v>708</v>
      </c>
      <c r="AC103" s="99" t="s">
        <v>754</v>
      </c>
      <c r="AD103" s="100" t="s">
        <v>755</v>
      </c>
      <c r="AE103" s="100" t="s">
        <v>757</v>
      </c>
      <c r="AF103" s="104" t="s">
        <v>894</v>
      </c>
    </row>
    <row r="104" spans="1:32" s="8" customFormat="1" ht="33" customHeight="1">
      <c r="A104" s="76">
        <v>98</v>
      </c>
      <c r="B104" s="66" t="s">
        <v>201</v>
      </c>
      <c r="C104" s="71" t="s">
        <v>1413</v>
      </c>
      <c r="D104" s="169">
        <f t="shared" si="14"/>
        <v>7</v>
      </c>
      <c r="E104" s="71" t="s">
        <v>1411</v>
      </c>
      <c r="F104" s="169">
        <f t="shared" si="15"/>
        <v>6</v>
      </c>
      <c r="G104" s="71" t="s">
        <v>1410</v>
      </c>
      <c r="H104" s="169">
        <f t="shared" si="16"/>
        <v>9</v>
      </c>
      <c r="I104" s="71" t="s">
        <v>1410</v>
      </c>
      <c r="J104" s="169">
        <f t="shared" si="17"/>
        <v>9</v>
      </c>
      <c r="K104" s="71" t="s">
        <v>1413</v>
      </c>
      <c r="L104" s="169">
        <f t="shared" si="18"/>
        <v>7</v>
      </c>
      <c r="M104" s="71" t="s">
        <v>1413</v>
      </c>
      <c r="N104" s="169">
        <f t="shared" si="19"/>
        <v>7</v>
      </c>
      <c r="O104" s="71" t="s">
        <v>1411</v>
      </c>
      <c r="P104" s="169">
        <f t="shared" si="20"/>
        <v>6</v>
      </c>
      <c r="Q104" s="154">
        <f t="shared" si="11"/>
        <v>288</v>
      </c>
      <c r="R104" s="155">
        <f t="shared" si="12"/>
        <v>7.2</v>
      </c>
      <c r="S104" s="66">
        <v>289</v>
      </c>
      <c r="T104" s="66">
        <v>338</v>
      </c>
      <c r="U104" s="66">
        <v>300</v>
      </c>
      <c r="V104" s="69">
        <v>354</v>
      </c>
      <c r="W104" s="67">
        <v>348</v>
      </c>
      <c r="X104" s="71">
        <v>348</v>
      </c>
      <c r="Y104" s="156">
        <f t="shared" si="13"/>
        <v>8.089285714285714</v>
      </c>
      <c r="Z104" s="79" t="s">
        <v>706</v>
      </c>
      <c r="AA104" s="80" t="s">
        <v>707</v>
      </c>
      <c r="AB104" s="81" t="s">
        <v>708</v>
      </c>
      <c r="AC104" s="99" t="s">
        <v>754</v>
      </c>
      <c r="AD104" s="100" t="s">
        <v>755</v>
      </c>
      <c r="AE104" s="100" t="s">
        <v>757</v>
      </c>
      <c r="AF104" s="104" t="s">
        <v>895</v>
      </c>
    </row>
    <row r="105" spans="1:82" s="59" customFormat="1" ht="30" customHeight="1">
      <c r="A105" s="75">
        <v>99</v>
      </c>
      <c r="B105" s="66" t="s">
        <v>202</v>
      </c>
      <c r="C105" s="175" t="s">
        <v>1411</v>
      </c>
      <c r="D105" s="169">
        <f t="shared" si="14"/>
        <v>6</v>
      </c>
      <c r="E105" s="67" t="s">
        <v>1413</v>
      </c>
      <c r="F105" s="169">
        <f t="shared" si="15"/>
        <v>7</v>
      </c>
      <c r="G105" s="75" t="s">
        <v>1410</v>
      </c>
      <c r="H105" s="169">
        <f t="shared" si="16"/>
        <v>9</v>
      </c>
      <c r="I105" s="67" t="s">
        <v>1410</v>
      </c>
      <c r="J105" s="169">
        <f t="shared" si="17"/>
        <v>9</v>
      </c>
      <c r="K105" s="75" t="s">
        <v>1411</v>
      </c>
      <c r="L105" s="169">
        <f t="shared" si="18"/>
        <v>6</v>
      </c>
      <c r="M105" s="75" t="s">
        <v>1413</v>
      </c>
      <c r="N105" s="169">
        <f t="shared" si="19"/>
        <v>7</v>
      </c>
      <c r="O105" s="75" t="s">
        <v>1411</v>
      </c>
      <c r="P105" s="169">
        <f t="shared" si="20"/>
        <v>6</v>
      </c>
      <c r="Q105" s="154">
        <f t="shared" si="11"/>
        <v>282</v>
      </c>
      <c r="R105" s="155">
        <f t="shared" si="12"/>
        <v>7.05</v>
      </c>
      <c r="S105" s="66">
        <v>245</v>
      </c>
      <c r="T105" s="66">
        <v>264</v>
      </c>
      <c r="U105" s="66">
        <v>298</v>
      </c>
      <c r="V105" s="69">
        <v>336</v>
      </c>
      <c r="W105" s="67">
        <v>318</v>
      </c>
      <c r="X105" s="67">
        <v>304</v>
      </c>
      <c r="Y105" s="156">
        <f t="shared" si="13"/>
        <v>7.310714285714286</v>
      </c>
      <c r="Z105" s="79" t="s">
        <v>706</v>
      </c>
      <c r="AA105" s="80" t="s">
        <v>707</v>
      </c>
      <c r="AB105" s="81" t="s">
        <v>708</v>
      </c>
      <c r="AC105" s="99" t="s">
        <v>754</v>
      </c>
      <c r="AD105" s="100" t="s">
        <v>755</v>
      </c>
      <c r="AE105" s="100" t="s">
        <v>757</v>
      </c>
      <c r="AF105" s="104" t="s">
        <v>896</v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</row>
    <row r="106" spans="1:82" s="59" customFormat="1" ht="30" customHeight="1">
      <c r="A106" s="76">
        <v>100</v>
      </c>
      <c r="B106" s="66" t="s">
        <v>203</v>
      </c>
      <c r="C106" s="175" t="s">
        <v>1411</v>
      </c>
      <c r="D106" s="169">
        <f t="shared" si="14"/>
        <v>6</v>
      </c>
      <c r="E106" s="175" t="s">
        <v>1412</v>
      </c>
      <c r="F106" s="169">
        <f t="shared" si="15"/>
        <v>8</v>
      </c>
      <c r="G106" s="75" t="s">
        <v>1413</v>
      </c>
      <c r="H106" s="169">
        <f t="shared" si="16"/>
        <v>7</v>
      </c>
      <c r="I106" s="75" t="s">
        <v>1410</v>
      </c>
      <c r="J106" s="169">
        <f t="shared" si="17"/>
        <v>9</v>
      </c>
      <c r="K106" s="75" t="s">
        <v>1409</v>
      </c>
      <c r="L106" s="169">
        <f t="shared" si="18"/>
        <v>10</v>
      </c>
      <c r="M106" s="75" t="s">
        <v>1413</v>
      </c>
      <c r="N106" s="169">
        <f t="shared" si="19"/>
        <v>7</v>
      </c>
      <c r="O106" s="75" t="s">
        <v>1413</v>
      </c>
      <c r="P106" s="169">
        <f t="shared" si="20"/>
        <v>7</v>
      </c>
      <c r="Q106" s="154">
        <f t="shared" si="11"/>
        <v>302</v>
      </c>
      <c r="R106" s="155">
        <f t="shared" si="12"/>
        <v>7.55</v>
      </c>
      <c r="S106" s="66">
        <v>279</v>
      </c>
      <c r="T106" s="66">
        <v>338</v>
      </c>
      <c r="U106" s="66">
        <v>316</v>
      </c>
      <c r="V106" s="69">
        <v>348</v>
      </c>
      <c r="W106" s="67">
        <v>352</v>
      </c>
      <c r="X106" s="67">
        <v>366</v>
      </c>
      <c r="Y106" s="156">
        <f t="shared" si="13"/>
        <v>8.217857142857143</v>
      </c>
      <c r="Z106" s="79" t="s">
        <v>706</v>
      </c>
      <c r="AA106" s="80" t="s">
        <v>707</v>
      </c>
      <c r="AB106" s="81" t="s">
        <v>708</v>
      </c>
      <c r="AC106" s="99" t="s">
        <v>754</v>
      </c>
      <c r="AD106" s="100" t="s">
        <v>755</v>
      </c>
      <c r="AE106" s="100" t="s">
        <v>757</v>
      </c>
      <c r="AF106" s="104" t="s">
        <v>897</v>
      </c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1:82" s="59" customFormat="1" ht="30" customHeight="1">
      <c r="A107" s="75">
        <v>101</v>
      </c>
      <c r="B107" s="66" t="s">
        <v>204</v>
      </c>
      <c r="C107" s="175" t="s">
        <v>1413</v>
      </c>
      <c r="D107" s="169">
        <f t="shared" si="14"/>
        <v>7</v>
      </c>
      <c r="E107" s="175" t="s">
        <v>1410</v>
      </c>
      <c r="F107" s="169">
        <f t="shared" si="15"/>
        <v>9</v>
      </c>
      <c r="G107" s="75" t="s">
        <v>1413</v>
      </c>
      <c r="H107" s="169">
        <f t="shared" si="16"/>
        <v>7</v>
      </c>
      <c r="I107" s="75" t="s">
        <v>1410</v>
      </c>
      <c r="J107" s="169">
        <f t="shared" si="17"/>
        <v>9</v>
      </c>
      <c r="K107" s="75" t="s">
        <v>1412</v>
      </c>
      <c r="L107" s="169">
        <f t="shared" si="18"/>
        <v>8</v>
      </c>
      <c r="M107" s="75" t="s">
        <v>1413</v>
      </c>
      <c r="N107" s="169">
        <f t="shared" si="19"/>
        <v>7</v>
      </c>
      <c r="O107" s="75" t="s">
        <v>1413</v>
      </c>
      <c r="P107" s="169">
        <f t="shared" si="20"/>
        <v>7</v>
      </c>
      <c r="Q107" s="154">
        <f t="shared" si="11"/>
        <v>302</v>
      </c>
      <c r="R107" s="155">
        <f t="shared" si="12"/>
        <v>7.55</v>
      </c>
      <c r="S107" s="66">
        <v>219</v>
      </c>
      <c r="T107" s="66">
        <v>240</v>
      </c>
      <c r="U107" s="66">
        <v>270</v>
      </c>
      <c r="V107" s="69">
        <v>328</v>
      </c>
      <c r="W107" s="67">
        <v>322</v>
      </c>
      <c r="X107" s="67">
        <v>318</v>
      </c>
      <c r="Y107" s="156">
        <f t="shared" si="13"/>
        <v>7.139285714285714</v>
      </c>
      <c r="Z107" s="79" t="s">
        <v>706</v>
      </c>
      <c r="AA107" s="80" t="s">
        <v>707</v>
      </c>
      <c r="AB107" s="81" t="s">
        <v>708</v>
      </c>
      <c r="AC107" s="99" t="s">
        <v>754</v>
      </c>
      <c r="AD107" s="100" t="s">
        <v>755</v>
      </c>
      <c r="AE107" s="100" t="s">
        <v>757</v>
      </c>
      <c r="AF107" s="104" t="s">
        <v>898</v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1:82" s="59" customFormat="1" ht="30" customHeight="1">
      <c r="A108" s="76">
        <v>102</v>
      </c>
      <c r="B108" s="66" t="s">
        <v>205</v>
      </c>
      <c r="C108" s="175" t="s">
        <v>1412</v>
      </c>
      <c r="D108" s="169">
        <f t="shared" si="14"/>
        <v>8</v>
      </c>
      <c r="E108" s="175" t="s">
        <v>1410</v>
      </c>
      <c r="F108" s="169">
        <f t="shared" si="15"/>
        <v>9</v>
      </c>
      <c r="G108" s="75" t="s">
        <v>1410</v>
      </c>
      <c r="H108" s="169">
        <f t="shared" si="16"/>
        <v>9</v>
      </c>
      <c r="I108" s="75" t="s">
        <v>1409</v>
      </c>
      <c r="J108" s="169">
        <f t="shared" si="17"/>
        <v>10</v>
      </c>
      <c r="K108" s="75" t="s">
        <v>1410</v>
      </c>
      <c r="L108" s="169">
        <f t="shared" si="18"/>
        <v>9</v>
      </c>
      <c r="M108" s="75" t="s">
        <v>1412</v>
      </c>
      <c r="N108" s="169">
        <f t="shared" si="19"/>
        <v>8</v>
      </c>
      <c r="O108" s="75" t="s">
        <v>1412</v>
      </c>
      <c r="P108" s="169">
        <f t="shared" si="20"/>
        <v>8</v>
      </c>
      <c r="Q108" s="154">
        <f t="shared" si="11"/>
        <v>344</v>
      </c>
      <c r="R108" s="155">
        <f t="shared" si="12"/>
        <v>8.6</v>
      </c>
      <c r="S108" s="66">
        <v>257</v>
      </c>
      <c r="T108" s="66">
        <v>286</v>
      </c>
      <c r="U108" s="66">
        <v>374</v>
      </c>
      <c r="V108" s="69">
        <v>370</v>
      </c>
      <c r="W108" s="67">
        <v>368</v>
      </c>
      <c r="X108" s="67">
        <v>378</v>
      </c>
      <c r="Y108" s="156">
        <f t="shared" si="13"/>
        <v>8.489285714285714</v>
      </c>
      <c r="Z108" s="79" t="s">
        <v>706</v>
      </c>
      <c r="AA108" s="80" t="s">
        <v>707</v>
      </c>
      <c r="AB108" s="81" t="s">
        <v>708</v>
      </c>
      <c r="AC108" s="99" t="s">
        <v>754</v>
      </c>
      <c r="AD108" s="100" t="s">
        <v>755</v>
      </c>
      <c r="AE108" s="100" t="s">
        <v>757</v>
      </c>
      <c r="AF108" s="104" t="s">
        <v>899</v>
      </c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1:82" s="59" customFormat="1" ht="30" customHeight="1">
      <c r="A109" s="75">
        <v>103</v>
      </c>
      <c r="B109" s="66" t="s">
        <v>206</v>
      </c>
      <c r="C109" s="175" t="s">
        <v>1413</v>
      </c>
      <c r="D109" s="169">
        <f t="shared" si="14"/>
        <v>7</v>
      </c>
      <c r="E109" s="175" t="s">
        <v>1410</v>
      </c>
      <c r="F109" s="169">
        <f t="shared" si="15"/>
        <v>9</v>
      </c>
      <c r="G109" s="75" t="s">
        <v>1412</v>
      </c>
      <c r="H109" s="169">
        <f t="shared" si="16"/>
        <v>8</v>
      </c>
      <c r="I109" s="75" t="s">
        <v>1412</v>
      </c>
      <c r="J109" s="169">
        <f t="shared" si="17"/>
        <v>8</v>
      </c>
      <c r="K109" s="75" t="s">
        <v>1414</v>
      </c>
      <c r="L109" s="169">
        <f t="shared" si="18"/>
        <v>4</v>
      </c>
      <c r="M109" s="75" t="s">
        <v>1411</v>
      </c>
      <c r="N109" s="169">
        <f t="shared" si="19"/>
        <v>6</v>
      </c>
      <c r="O109" s="75" t="s">
        <v>1413</v>
      </c>
      <c r="P109" s="169">
        <f t="shared" si="20"/>
        <v>7</v>
      </c>
      <c r="Q109" s="154">
        <f t="shared" si="11"/>
        <v>278</v>
      </c>
      <c r="R109" s="155">
        <f t="shared" si="12"/>
        <v>6.95</v>
      </c>
      <c r="S109" s="66">
        <v>236</v>
      </c>
      <c r="T109" s="66">
        <v>252</v>
      </c>
      <c r="U109" s="66">
        <v>222</v>
      </c>
      <c r="V109" s="69">
        <v>292</v>
      </c>
      <c r="W109" s="67">
        <v>294</v>
      </c>
      <c r="X109" s="67">
        <v>294</v>
      </c>
      <c r="Y109" s="156">
        <f t="shared" si="13"/>
        <v>6.671428571428572</v>
      </c>
      <c r="Z109" s="79" t="s">
        <v>706</v>
      </c>
      <c r="AA109" s="80" t="s">
        <v>707</v>
      </c>
      <c r="AB109" s="83" t="s">
        <v>710</v>
      </c>
      <c r="AC109" s="99" t="s">
        <v>754</v>
      </c>
      <c r="AD109" s="100" t="s">
        <v>755</v>
      </c>
      <c r="AE109" s="100" t="s">
        <v>758</v>
      </c>
      <c r="AF109" s="104" t="s">
        <v>900</v>
      </c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1:32" s="2" customFormat="1" ht="30" customHeight="1">
      <c r="A110" s="76">
        <v>104</v>
      </c>
      <c r="B110" s="66" t="s">
        <v>207</v>
      </c>
      <c r="C110" s="175" t="s">
        <v>1411</v>
      </c>
      <c r="D110" s="169">
        <f t="shared" si="14"/>
        <v>6</v>
      </c>
      <c r="E110" s="175" t="s">
        <v>1412</v>
      </c>
      <c r="F110" s="169">
        <f t="shared" si="15"/>
        <v>8</v>
      </c>
      <c r="G110" s="75" t="s">
        <v>1412</v>
      </c>
      <c r="H110" s="169">
        <f t="shared" si="16"/>
        <v>8</v>
      </c>
      <c r="I110" s="75" t="s">
        <v>1410</v>
      </c>
      <c r="J110" s="169">
        <f t="shared" si="17"/>
        <v>9</v>
      </c>
      <c r="K110" s="75" t="s">
        <v>1412</v>
      </c>
      <c r="L110" s="169">
        <f t="shared" si="18"/>
        <v>8</v>
      </c>
      <c r="M110" s="75" t="s">
        <v>1411</v>
      </c>
      <c r="N110" s="169">
        <f t="shared" si="19"/>
        <v>6</v>
      </c>
      <c r="O110" s="75" t="s">
        <v>1411</v>
      </c>
      <c r="P110" s="169">
        <f t="shared" si="20"/>
        <v>6</v>
      </c>
      <c r="Q110" s="154">
        <f t="shared" si="11"/>
        <v>286</v>
      </c>
      <c r="R110" s="155">
        <f t="shared" si="12"/>
        <v>7.15</v>
      </c>
      <c r="S110" s="66">
        <v>245</v>
      </c>
      <c r="T110" s="66">
        <v>268</v>
      </c>
      <c r="U110" s="66">
        <v>324</v>
      </c>
      <c r="V110" s="69">
        <v>314</v>
      </c>
      <c r="W110" s="67">
        <v>312</v>
      </c>
      <c r="X110" s="67">
        <v>320</v>
      </c>
      <c r="Y110" s="156">
        <f t="shared" si="13"/>
        <v>7.389285714285714</v>
      </c>
      <c r="Z110" s="79" t="s">
        <v>706</v>
      </c>
      <c r="AA110" s="80" t="s">
        <v>707</v>
      </c>
      <c r="AB110" s="81" t="s">
        <v>708</v>
      </c>
      <c r="AC110" s="99" t="s">
        <v>754</v>
      </c>
      <c r="AD110" s="100" t="s">
        <v>755</v>
      </c>
      <c r="AE110" s="100" t="s">
        <v>757</v>
      </c>
      <c r="AF110" s="104" t="s">
        <v>867</v>
      </c>
    </row>
    <row r="111" spans="1:32" s="2" customFormat="1" ht="30" customHeight="1">
      <c r="A111" s="75">
        <v>105</v>
      </c>
      <c r="B111" s="66" t="s">
        <v>208</v>
      </c>
      <c r="C111" s="175" t="s">
        <v>1413</v>
      </c>
      <c r="D111" s="169">
        <f t="shared" si="14"/>
        <v>7</v>
      </c>
      <c r="E111" s="175" t="s">
        <v>1410</v>
      </c>
      <c r="F111" s="169">
        <f t="shared" si="15"/>
        <v>9</v>
      </c>
      <c r="G111" s="75" t="s">
        <v>1413</v>
      </c>
      <c r="H111" s="169">
        <f t="shared" si="16"/>
        <v>7</v>
      </c>
      <c r="I111" s="75" t="s">
        <v>1409</v>
      </c>
      <c r="J111" s="169">
        <f t="shared" si="17"/>
        <v>10</v>
      </c>
      <c r="K111" s="75" t="s">
        <v>1414</v>
      </c>
      <c r="L111" s="169">
        <f t="shared" si="18"/>
        <v>4</v>
      </c>
      <c r="M111" s="75" t="s">
        <v>1413</v>
      </c>
      <c r="N111" s="169">
        <f t="shared" si="19"/>
        <v>7</v>
      </c>
      <c r="O111" s="75" t="s">
        <v>1412</v>
      </c>
      <c r="P111" s="169">
        <f t="shared" si="20"/>
        <v>8</v>
      </c>
      <c r="Q111" s="154">
        <f t="shared" si="11"/>
        <v>286</v>
      </c>
      <c r="R111" s="155">
        <f t="shared" si="12"/>
        <v>7.15</v>
      </c>
      <c r="S111" s="66">
        <v>300</v>
      </c>
      <c r="T111" s="66">
        <v>290</v>
      </c>
      <c r="U111" s="66">
        <v>312</v>
      </c>
      <c r="V111" s="69">
        <v>366</v>
      </c>
      <c r="W111" s="67">
        <v>380</v>
      </c>
      <c r="X111" s="67">
        <v>348</v>
      </c>
      <c r="Y111" s="156">
        <f t="shared" si="13"/>
        <v>8.15</v>
      </c>
      <c r="Z111" s="79" t="s">
        <v>706</v>
      </c>
      <c r="AA111" s="80" t="s">
        <v>707</v>
      </c>
      <c r="AB111" s="81" t="s">
        <v>708</v>
      </c>
      <c r="AC111" s="99" t="s">
        <v>754</v>
      </c>
      <c r="AD111" s="100" t="s">
        <v>755</v>
      </c>
      <c r="AE111" s="100" t="s">
        <v>757</v>
      </c>
      <c r="AF111" s="104" t="s">
        <v>901</v>
      </c>
    </row>
    <row r="112" spans="1:32" s="2" customFormat="1" ht="30" customHeight="1">
      <c r="A112" s="76">
        <v>106</v>
      </c>
      <c r="B112" s="66" t="s">
        <v>209</v>
      </c>
      <c r="C112" s="175" t="s">
        <v>1412</v>
      </c>
      <c r="D112" s="169">
        <f t="shared" si="14"/>
        <v>8</v>
      </c>
      <c r="E112" s="175" t="s">
        <v>1410</v>
      </c>
      <c r="F112" s="169">
        <f t="shared" si="15"/>
        <v>9</v>
      </c>
      <c r="G112" s="75" t="s">
        <v>1412</v>
      </c>
      <c r="H112" s="169">
        <f t="shared" si="16"/>
        <v>8</v>
      </c>
      <c r="I112" s="75" t="s">
        <v>1410</v>
      </c>
      <c r="J112" s="169">
        <f t="shared" si="17"/>
        <v>9</v>
      </c>
      <c r="K112" s="75" t="s">
        <v>1410</v>
      </c>
      <c r="L112" s="169">
        <f t="shared" si="18"/>
        <v>9</v>
      </c>
      <c r="M112" s="75" t="s">
        <v>1412</v>
      </c>
      <c r="N112" s="169">
        <f t="shared" si="19"/>
        <v>8</v>
      </c>
      <c r="O112" s="75" t="s">
        <v>1412</v>
      </c>
      <c r="P112" s="169">
        <f t="shared" si="20"/>
        <v>8</v>
      </c>
      <c r="Q112" s="154">
        <f t="shared" si="11"/>
        <v>334</v>
      </c>
      <c r="R112" s="155">
        <f t="shared" si="12"/>
        <v>8.35</v>
      </c>
      <c r="S112" s="66">
        <v>294</v>
      </c>
      <c r="T112" s="66">
        <v>308</v>
      </c>
      <c r="U112" s="66">
        <v>368</v>
      </c>
      <c r="V112" s="69">
        <v>396</v>
      </c>
      <c r="W112" s="67">
        <v>372</v>
      </c>
      <c r="X112" s="67">
        <v>372</v>
      </c>
      <c r="Y112" s="156">
        <f t="shared" si="13"/>
        <v>8.728571428571428</v>
      </c>
      <c r="Z112" s="79" t="s">
        <v>706</v>
      </c>
      <c r="AA112" s="80" t="s">
        <v>707</v>
      </c>
      <c r="AB112" s="81" t="s">
        <v>708</v>
      </c>
      <c r="AC112" s="99" t="s">
        <v>754</v>
      </c>
      <c r="AD112" s="100" t="s">
        <v>755</v>
      </c>
      <c r="AE112" s="100" t="s">
        <v>757</v>
      </c>
      <c r="AF112" s="104" t="s">
        <v>902</v>
      </c>
    </row>
    <row r="113" spans="1:32" s="2" customFormat="1" ht="30" customHeight="1">
      <c r="A113" s="75">
        <v>107</v>
      </c>
      <c r="B113" s="66" t="s">
        <v>210</v>
      </c>
      <c r="C113" s="175" t="s">
        <v>1413</v>
      </c>
      <c r="D113" s="169">
        <f t="shared" si="14"/>
        <v>7</v>
      </c>
      <c r="E113" s="175" t="s">
        <v>1412</v>
      </c>
      <c r="F113" s="169">
        <f t="shared" si="15"/>
        <v>8</v>
      </c>
      <c r="G113" s="75" t="s">
        <v>1412</v>
      </c>
      <c r="H113" s="169">
        <f t="shared" si="16"/>
        <v>8</v>
      </c>
      <c r="I113" s="75" t="s">
        <v>1409</v>
      </c>
      <c r="J113" s="169">
        <f t="shared" si="17"/>
        <v>10</v>
      </c>
      <c r="K113" s="75" t="s">
        <v>1412</v>
      </c>
      <c r="L113" s="169">
        <f t="shared" si="18"/>
        <v>8</v>
      </c>
      <c r="M113" s="75" t="s">
        <v>1413</v>
      </c>
      <c r="N113" s="169">
        <f t="shared" si="19"/>
        <v>7</v>
      </c>
      <c r="O113" s="75" t="s">
        <v>1412</v>
      </c>
      <c r="P113" s="169">
        <f t="shared" si="20"/>
        <v>8</v>
      </c>
      <c r="Q113" s="154">
        <f t="shared" si="11"/>
        <v>312</v>
      </c>
      <c r="R113" s="155">
        <f t="shared" si="12"/>
        <v>7.8</v>
      </c>
      <c r="S113" s="66">
        <v>246</v>
      </c>
      <c r="T113" s="66">
        <v>256</v>
      </c>
      <c r="U113" s="66">
        <v>294</v>
      </c>
      <c r="V113" s="69">
        <v>336</v>
      </c>
      <c r="W113" s="67">
        <v>340</v>
      </c>
      <c r="X113" s="67">
        <v>314</v>
      </c>
      <c r="Y113" s="156">
        <f t="shared" si="13"/>
        <v>7.492857142857143</v>
      </c>
      <c r="Z113" s="79" t="s">
        <v>706</v>
      </c>
      <c r="AA113" s="80" t="s">
        <v>707</v>
      </c>
      <c r="AB113" s="81" t="s">
        <v>708</v>
      </c>
      <c r="AC113" s="99" t="s">
        <v>754</v>
      </c>
      <c r="AD113" s="100" t="s">
        <v>755</v>
      </c>
      <c r="AE113" s="100" t="s">
        <v>757</v>
      </c>
      <c r="AF113" s="104" t="s">
        <v>903</v>
      </c>
    </row>
    <row r="114" spans="1:32" s="2" customFormat="1" ht="30" customHeight="1">
      <c r="A114" s="76">
        <v>108</v>
      </c>
      <c r="B114" s="66" t="s">
        <v>211</v>
      </c>
      <c r="C114" s="175" t="s">
        <v>1411</v>
      </c>
      <c r="D114" s="169">
        <f t="shared" si="14"/>
        <v>6</v>
      </c>
      <c r="E114" s="175" t="s">
        <v>1412</v>
      </c>
      <c r="F114" s="169">
        <f t="shared" si="15"/>
        <v>8</v>
      </c>
      <c r="G114" s="75" t="s">
        <v>1410</v>
      </c>
      <c r="H114" s="169">
        <f t="shared" si="16"/>
        <v>9</v>
      </c>
      <c r="I114" s="75" t="s">
        <v>1412</v>
      </c>
      <c r="J114" s="169">
        <f t="shared" si="17"/>
        <v>8</v>
      </c>
      <c r="K114" s="75" t="s">
        <v>1410</v>
      </c>
      <c r="L114" s="169">
        <f t="shared" si="18"/>
        <v>9</v>
      </c>
      <c r="M114" s="75" t="s">
        <v>1413</v>
      </c>
      <c r="N114" s="169">
        <f t="shared" si="19"/>
        <v>7</v>
      </c>
      <c r="O114" s="75" t="s">
        <v>1413</v>
      </c>
      <c r="P114" s="169">
        <f t="shared" si="20"/>
        <v>7</v>
      </c>
      <c r="Q114" s="154">
        <f t="shared" si="11"/>
        <v>310</v>
      </c>
      <c r="R114" s="155">
        <f t="shared" si="12"/>
        <v>7.75</v>
      </c>
      <c r="S114" s="70">
        <v>269</v>
      </c>
      <c r="T114" s="66">
        <v>270</v>
      </c>
      <c r="U114" s="66">
        <v>302</v>
      </c>
      <c r="V114" s="69">
        <v>326</v>
      </c>
      <c r="W114" s="67">
        <v>322</v>
      </c>
      <c r="X114" s="67">
        <v>348</v>
      </c>
      <c r="Y114" s="156">
        <f t="shared" si="13"/>
        <v>7.667857142857143</v>
      </c>
      <c r="Z114" s="79" t="s">
        <v>706</v>
      </c>
      <c r="AA114" s="80" t="s">
        <v>707</v>
      </c>
      <c r="AB114" s="81" t="s">
        <v>708</v>
      </c>
      <c r="AC114" s="99" t="s">
        <v>754</v>
      </c>
      <c r="AD114" s="100" t="s">
        <v>755</v>
      </c>
      <c r="AE114" s="100" t="s">
        <v>757</v>
      </c>
      <c r="AF114" s="104" t="s">
        <v>904</v>
      </c>
    </row>
    <row r="115" spans="1:32" s="2" customFormat="1" ht="30" customHeight="1">
      <c r="A115" s="75">
        <v>109</v>
      </c>
      <c r="B115" s="66" t="s">
        <v>212</v>
      </c>
      <c r="C115" s="175" t="s">
        <v>1411</v>
      </c>
      <c r="D115" s="169">
        <f t="shared" si="14"/>
        <v>6</v>
      </c>
      <c r="E115" s="175" t="s">
        <v>1411</v>
      </c>
      <c r="F115" s="169">
        <f t="shared" si="15"/>
        <v>6</v>
      </c>
      <c r="G115" s="75" t="s">
        <v>1410</v>
      </c>
      <c r="H115" s="169">
        <f t="shared" si="16"/>
        <v>9</v>
      </c>
      <c r="I115" s="75" t="s">
        <v>1412</v>
      </c>
      <c r="J115" s="169">
        <f t="shared" si="17"/>
        <v>8</v>
      </c>
      <c r="K115" s="75" t="s">
        <v>1408</v>
      </c>
      <c r="L115" s="169">
        <f t="shared" si="18"/>
        <v>5</v>
      </c>
      <c r="M115" s="165" t="s">
        <v>1398</v>
      </c>
      <c r="N115" s="169">
        <f t="shared" si="19"/>
        <v>0</v>
      </c>
      <c r="O115" s="75" t="s">
        <v>1414</v>
      </c>
      <c r="P115" s="169">
        <f t="shared" si="20"/>
        <v>4</v>
      </c>
      <c r="Q115" s="154">
        <f t="shared" si="11"/>
        <v>214</v>
      </c>
      <c r="R115" s="155">
        <f t="shared" si="12"/>
        <v>5.35</v>
      </c>
      <c r="S115" s="66">
        <v>231</v>
      </c>
      <c r="T115" s="66">
        <v>270</v>
      </c>
      <c r="U115" s="66">
        <v>186</v>
      </c>
      <c r="V115" s="109">
        <v>144</v>
      </c>
      <c r="W115" s="67">
        <v>230</v>
      </c>
      <c r="X115" s="113">
        <v>212</v>
      </c>
      <c r="Y115" s="156">
        <f t="shared" si="13"/>
        <v>5.310714285714286</v>
      </c>
      <c r="Z115" s="79" t="s">
        <v>706</v>
      </c>
      <c r="AA115" s="80" t="s">
        <v>707</v>
      </c>
      <c r="AB115" s="81" t="s">
        <v>708</v>
      </c>
      <c r="AC115" s="99" t="s">
        <v>754</v>
      </c>
      <c r="AD115" s="100" t="s">
        <v>755</v>
      </c>
      <c r="AE115" s="100" t="s">
        <v>757</v>
      </c>
      <c r="AF115" s="104" t="s">
        <v>905</v>
      </c>
    </row>
    <row r="116" spans="1:32" s="2" customFormat="1" ht="30" customHeight="1">
      <c r="A116" s="76">
        <v>110</v>
      </c>
      <c r="B116" s="66" t="s">
        <v>213</v>
      </c>
      <c r="C116" s="175" t="s">
        <v>1411</v>
      </c>
      <c r="D116" s="169">
        <f t="shared" si="14"/>
        <v>6</v>
      </c>
      <c r="E116" s="175" t="s">
        <v>1413</v>
      </c>
      <c r="F116" s="169">
        <f t="shared" si="15"/>
        <v>7</v>
      </c>
      <c r="G116" s="75" t="s">
        <v>1412</v>
      </c>
      <c r="H116" s="169">
        <f t="shared" si="16"/>
        <v>8</v>
      </c>
      <c r="I116" s="75" t="s">
        <v>1412</v>
      </c>
      <c r="J116" s="169">
        <f t="shared" si="17"/>
        <v>8</v>
      </c>
      <c r="K116" s="75" t="s">
        <v>1408</v>
      </c>
      <c r="L116" s="169">
        <f t="shared" si="18"/>
        <v>5</v>
      </c>
      <c r="M116" s="75" t="s">
        <v>1411</v>
      </c>
      <c r="N116" s="169">
        <f t="shared" si="19"/>
        <v>6</v>
      </c>
      <c r="O116" s="165" t="s">
        <v>1398</v>
      </c>
      <c r="P116" s="169">
        <f t="shared" si="20"/>
        <v>0</v>
      </c>
      <c r="Q116" s="154">
        <f t="shared" si="11"/>
        <v>224</v>
      </c>
      <c r="R116" s="155">
        <f t="shared" si="12"/>
        <v>5.6</v>
      </c>
      <c r="S116" s="70">
        <v>214</v>
      </c>
      <c r="T116" s="66">
        <v>188</v>
      </c>
      <c r="U116" s="66">
        <v>222</v>
      </c>
      <c r="V116" s="69">
        <v>218</v>
      </c>
      <c r="W116" s="67">
        <v>240</v>
      </c>
      <c r="X116" s="67">
        <v>236</v>
      </c>
      <c r="Y116" s="156">
        <f t="shared" si="13"/>
        <v>5.507142857142857</v>
      </c>
      <c r="Z116" s="79" t="s">
        <v>706</v>
      </c>
      <c r="AA116" s="80" t="s">
        <v>707</v>
      </c>
      <c r="AB116" s="81" t="s">
        <v>708</v>
      </c>
      <c r="AC116" s="99" t="s">
        <v>754</v>
      </c>
      <c r="AD116" s="100" t="s">
        <v>755</v>
      </c>
      <c r="AE116" s="100" t="s">
        <v>757</v>
      </c>
      <c r="AF116" s="104" t="s">
        <v>906</v>
      </c>
    </row>
    <row r="117" spans="1:32" s="2" customFormat="1" ht="30" customHeight="1">
      <c r="A117" s="75">
        <v>111</v>
      </c>
      <c r="B117" s="66" t="s">
        <v>214</v>
      </c>
      <c r="C117" s="175" t="s">
        <v>1412</v>
      </c>
      <c r="D117" s="169">
        <f t="shared" si="14"/>
        <v>8</v>
      </c>
      <c r="E117" s="175" t="s">
        <v>1409</v>
      </c>
      <c r="F117" s="169">
        <f t="shared" si="15"/>
        <v>10</v>
      </c>
      <c r="G117" s="75" t="s">
        <v>1412</v>
      </c>
      <c r="H117" s="169">
        <f t="shared" si="16"/>
        <v>8</v>
      </c>
      <c r="I117" s="75" t="s">
        <v>1410</v>
      </c>
      <c r="J117" s="169">
        <f t="shared" si="17"/>
        <v>9</v>
      </c>
      <c r="K117" s="75" t="s">
        <v>1411</v>
      </c>
      <c r="L117" s="169">
        <f t="shared" si="18"/>
        <v>6</v>
      </c>
      <c r="M117" s="75" t="s">
        <v>1410</v>
      </c>
      <c r="N117" s="169">
        <f t="shared" si="19"/>
        <v>9</v>
      </c>
      <c r="O117" s="75" t="s">
        <v>1412</v>
      </c>
      <c r="P117" s="169">
        <f t="shared" si="20"/>
        <v>8</v>
      </c>
      <c r="Q117" s="154">
        <f t="shared" si="11"/>
        <v>328</v>
      </c>
      <c r="R117" s="155">
        <f t="shared" si="12"/>
        <v>8.2</v>
      </c>
      <c r="S117" s="66">
        <v>269</v>
      </c>
      <c r="T117" s="66">
        <v>264</v>
      </c>
      <c r="U117" s="66">
        <v>342</v>
      </c>
      <c r="V117" s="69">
        <v>370</v>
      </c>
      <c r="W117" s="67">
        <v>342</v>
      </c>
      <c r="X117" s="67">
        <v>334</v>
      </c>
      <c r="Y117" s="156">
        <f t="shared" si="13"/>
        <v>8.032142857142857</v>
      </c>
      <c r="Z117" s="79" t="s">
        <v>706</v>
      </c>
      <c r="AA117" s="80" t="s">
        <v>707</v>
      </c>
      <c r="AB117" s="81" t="s">
        <v>708</v>
      </c>
      <c r="AC117" s="99" t="s">
        <v>754</v>
      </c>
      <c r="AD117" s="100" t="s">
        <v>755</v>
      </c>
      <c r="AE117" s="100" t="s">
        <v>757</v>
      </c>
      <c r="AF117" s="104" t="s">
        <v>907</v>
      </c>
    </row>
    <row r="118" spans="1:32" s="2" customFormat="1" ht="30" customHeight="1">
      <c r="A118" s="76">
        <v>112</v>
      </c>
      <c r="B118" s="66" t="s">
        <v>215</v>
      </c>
      <c r="C118" s="175" t="s">
        <v>1411</v>
      </c>
      <c r="D118" s="169">
        <f t="shared" si="14"/>
        <v>6</v>
      </c>
      <c r="E118" s="175" t="s">
        <v>1410</v>
      </c>
      <c r="F118" s="169">
        <f t="shared" si="15"/>
        <v>9</v>
      </c>
      <c r="G118" s="75" t="s">
        <v>1410</v>
      </c>
      <c r="H118" s="169">
        <f t="shared" si="16"/>
        <v>9</v>
      </c>
      <c r="I118" s="75" t="s">
        <v>1412</v>
      </c>
      <c r="J118" s="169">
        <f t="shared" si="17"/>
        <v>8</v>
      </c>
      <c r="K118" s="75" t="s">
        <v>1413</v>
      </c>
      <c r="L118" s="169">
        <f t="shared" si="18"/>
        <v>7</v>
      </c>
      <c r="M118" s="75" t="s">
        <v>1413</v>
      </c>
      <c r="N118" s="169">
        <f t="shared" si="19"/>
        <v>7</v>
      </c>
      <c r="O118" s="75" t="s">
        <v>1411</v>
      </c>
      <c r="P118" s="169">
        <f t="shared" si="20"/>
        <v>6</v>
      </c>
      <c r="Q118" s="154">
        <f t="shared" si="11"/>
        <v>298</v>
      </c>
      <c r="R118" s="155">
        <f t="shared" si="12"/>
        <v>7.45</v>
      </c>
      <c r="S118" s="66">
        <v>276</v>
      </c>
      <c r="T118" s="66">
        <v>252</v>
      </c>
      <c r="U118" s="66">
        <v>206</v>
      </c>
      <c r="V118" s="69">
        <v>300</v>
      </c>
      <c r="W118" s="67">
        <v>300</v>
      </c>
      <c r="X118" s="67">
        <v>282</v>
      </c>
      <c r="Y118" s="156">
        <f t="shared" si="13"/>
        <v>6.835714285714285</v>
      </c>
      <c r="Z118" s="79" t="s">
        <v>706</v>
      </c>
      <c r="AA118" s="82" t="s">
        <v>709</v>
      </c>
      <c r="AB118" s="81" t="s">
        <v>708</v>
      </c>
      <c r="AC118" s="99" t="s">
        <v>754</v>
      </c>
      <c r="AD118" s="100" t="s">
        <v>756</v>
      </c>
      <c r="AE118" s="100" t="s">
        <v>757</v>
      </c>
      <c r="AF118" s="105" t="s">
        <v>908</v>
      </c>
    </row>
    <row r="119" spans="1:32" s="2" customFormat="1" ht="30" customHeight="1">
      <c r="A119" s="76">
        <v>113</v>
      </c>
      <c r="B119" s="123" t="s">
        <v>216</v>
      </c>
      <c r="C119" s="176" t="s">
        <v>1408</v>
      </c>
      <c r="D119" s="169">
        <f t="shared" si="14"/>
        <v>5</v>
      </c>
      <c r="E119" s="176" t="s">
        <v>1412</v>
      </c>
      <c r="F119" s="169">
        <f t="shared" si="15"/>
        <v>8</v>
      </c>
      <c r="G119" s="76" t="s">
        <v>1410</v>
      </c>
      <c r="H119" s="169">
        <f t="shared" si="16"/>
        <v>9</v>
      </c>
      <c r="I119" s="76" t="s">
        <v>1410</v>
      </c>
      <c r="J119" s="169">
        <f t="shared" si="17"/>
        <v>9</v>
      </c>
      <c r="K119" s="76" t="s">
        <v>1413</v>
      </c>
      <c r="L119" s="169">
        <f t="shared" si="18"/>
        <v>7</v>
      </c>
      <c r="M119" s="76" t="s">
        <v>1413</v>
      </c>
      <c r="N119" s="169">
        <f t="shared" si="19"/>
        <v>7</v>
      </c>
      <c r="O119" s="76" t="s">
        <v>1411</v>
      </c>
      <c r="P119" s="169">
        <f t="shared" si="20"/>
        <v>6</v>
      </c>
      <c r="Q119" s="154">
        <f t="shared" si="11"/>
        <v>288</v>
      </c>
      <c r="R119" s="155">
        <f t="shared" si="12"/>
        <v>7.2</v>
      </c>
      <c r="S119" s="123">
        <v>236</v>
      </c>
      <c r="T119" s="123">
        <v>226</v>
      </c>
      <c r="U119" s="123">
        <v>266</v>
      </c>
      <c r="V119" s="74">
        <v>316</v>
      </c>
      <c r="W119" s="71">
        <v>298</v>
      </c>
      <c r="X119" s="71">
        <v>286</v>
      </c>
      <c r="Y119" s="156">
        <f t="shared" si="13"/>
        <v>6.8428571428571425</v>
      </c>
      <c r="Z119" s="124" t="s">
        <v>706</v>
      </c>
      <c r="AA119" s="125" t="s">
        <v>709</v>
      </c>
      <c r="AB119" s="126" t="s">
        <v>708</v>
      </c>
      <c r="AC119" s="127" t="s">
        <v>754</v>
      </c>
      <c r="AD119" s="128" t="s">
        <v>756</v>
      </c>
      <c r="AE119" s="128" t="s">
        <v>757</v>
      </c>
      <c r="AF119" s="129" t="s">
        <v>909</v>
      </c>
    </row>
    <row r="120" spans="1:32" s="13" customFormat="1" ht="30" customHeight="1">
      <c r="A120" s="75">
        <v>114</v>
      </c>
      <c r="B120" s="66" t="s">
        <v>1416</v>
      </c>
      <c r="C120" s="165" t="s">
        <v>1398</v>
      </c>
      <c r="D120" s="153">
        <f t="shared" si="14"/>
        <v>0</v>
      </c>
      <c r="E120" s="75" t="s">
        <v>1408</v>
      </c>
      <c r="F120" s="153">
        <f t="shared" si="15"/>
        <v>5</v>
      </c>
      <c r="G120" s="75" t="s">
        <v>1410</v>
      </c>
      <c r="H120" s="153">
        <f t="shared" si="16"/>
        <v>9</v>
      </c>
      <c r="I120" s="75" t="s">
        <v>1413</v>
      </c>
      <c r="J120" s="153">
        <f t="shared" si="17"/>
        <v>7</v>
      </c>
      <c r="K120" s="75" t="s">
        <v>1414</v>
      </c>
      <c r="L120" s="153">
        <f t="shared" si="18"/>
        <v>4</v>
      </c>
      <c r="M120" s="75" t="s">
        <v>1414</v>
      </c>
      <c r="N120" s="153">
        <f t="shared" si="19"/>
        <v>4</v>
      </c>
      <c r="O120" s="75" t="s">
        <v>1414</v>
      </c>
      <c r="P120" s="153">
        <f t="shared" si="20"/>
        <v>4</v>
      </c>
      <c r="Q120" s="154">
        <f t="shared" si="11"/>
        <v>188</v>
      </c>
      <c r="R120" s="155">
        <f t="shared" si="12"/>
        <v>4.7</v>
      </c>
      <c r="S120" s="138"/>
      <c r="T120" s="138"/>
      <c r="U120" s="138"/>
      <c r="V120" s="138"/>
      <c r="W120" s="138"/>
      <c r="X120" s="138"/>
      <c r="Y120" s="177"/>
      <c r="Z120" s="90" t="s">
        <v>706</v>
      </c>
      <c r="AA120" s="80" t="s">
        <v>707</v>
      </c>
      <c r="AB120" s="81" t="s">
        <v>708</v>
      </c>
      <c r="AC120" s="99" t="s">
        <v>754</v>
      </c>
      <c r="AD120" s="100" t="s">
        <v>755</v>
      </c>
      <c r="AE120" s="100" t="s">
        <v>757</v>
      </c>
      <c r="AF120" s="141" t="s">
        <v>1429</v>
      </c>
    </row>
    <row r="121" spans="1:24" s="2" customFormat="1" ht="30" customHeight="1">
      <c r="A121" s="46"/>
      <c r="B121" s="52"/>
      <c r="S121" s="52"/>
      <c r="T121" s="52"/>
      <c r="U121" s="52"/>
      <c r="V121" s="52"/>
      <c r="W121" s="52"/>
      <c r="X121" s="52"/>
    </row>
    <row r="122" ht="27" customHeight="1"/>
    <row r="123" spans="3:4" ht="18">
      <c r="C123" s="44" t="s">
        <v>71</v>
      </c>
      <c r="D123" s="45"/>
    </row>
    <row r="124" spans="3:4" ht="18">
      <c r="C124" s="44" t="s">
        <v>74</v>
      </c>
      <c r="D124" s="45"/>
    </row>
    <row r="125" spans="3:4" ht="18">
      <c r="C125" s="44" t="s">
        <v>698</v>
      </c>
      <c r="D125" s="45"/>
    </row>
    <row r="130" spans="3:12" ht="14.25">
      <c r="C130" s="212" t="s">
        <v>1446</v>
      </c>
      <c r="D130" s="212"/>
      <c r="E130" s="212"/>
      <c r="F130" s="212"/>
      <c r="G130" s="212"/>
      <c r="H130" s="212"/>
      <c r="I130" s="212"/>
      <c r="J130" s="212"/>
      <c r="K130" s="211"/>
      <c r="L130" s="211"/>
    </row>
    <row r="132" spans="2:24" ht="15" customHeight="1">
      <c r="B132" s="41"/>
      <c r="C132" s="215" t="s">
        <v>1447</v>
      </c>
      <c r="D132" s="216"/>
      <c r="E132" s="216"/>
      <c r="F132" s="216"/>
      <c r="G132" s="216"/>
      <c r="H132" s="216"/>
      <c r="I132" s="216"/>
      <c r="J132" s="42"/>
      <c r="K132" s="41"/>
      <c r="L132" s="41"/>
      <c r="M132" s="41"/>
      <c r="N132" s="41"/>
      <c r="O132" s="41"/>
      <c r="P132" s="41"/>
      <c r="Q132" s="41"/>
      <c r="R132" s="42"/>
      <c r="S132" s="42"/>
      <c r="T132" s="42"/>
      <c r="U132" s="42"/>
      <c r="V132" s="42"/>
      <c r="W132" s="42"/>
      <c r="X132"/>
    </row>
    <row r="133" spans="3:9" ht="30" customHeight="1">
      <c r="C133" s="216"/>
      <c r="D133" s="216"/>
      <c r="E133" s="216"/>
      <c r="F133" s="216"/>
      <c r="G133" s="216"/>
      <c r="H133" s="216"/>
      <c r="I133" s="216"/>
    </row>
  </sheetData>
  <sheetProtection/>
  <autoFilter ref="O1:O132"/>
  <mergeCells count="20">
    <mergeCell ref="G6:H6"/>
    <mergeCell ref="Q5:R5"/>
    <mergeCell ref="G5:H5"/>
    <mergeCell ref="M5:N5"/>
    <mergeCell ref="O5:P5"/>
    <mergeCell ref="K5:L5"/>
    <mergeCell ref="I6:J6"/>
    <mergeCell ref="O6:P6"/>
    <mergeCell ref="M6:N6"/>
    <mergeCell ref="I5:J5"/>
    <mergeCell ref="C132:I133"/>
    <mergeCell ref="A3:Y3"/>
    <mergeCell ref="A4:Y4"/>
    <mergeCell ref="A5:A6"/>
    <mergeCell ref="B5:B6"/>
    <mergeCell ref="C5:D5"/>
    <mergeCell ref="E6:F6"/>
    <mergeCell ref="C6:D6"/>
    <mergeCell ref="K6:L6"/>
    <mergeCell ref="E5:F5"/>
  </mergeCells>
  <dataValidations count="1">
    <dataValidation type="textLength" operator="greaterThan" showInputMessage="1" showErrorMessage="1" promptTitle="Grade Point" prompt="This is Grade Point obtained" errorTitle="Grade Point" error="Dont Change." sqref="L7:L120 N7:N120 F7:F120 D7:D120 H7:H120 J7:J120 P7:P120">
      <formula1>10</formula1>
    </dataValidation>
  </dataValidations>
  <printOptions horizontalCentered="1"/>
  <pageMargins left="1.03" right="0.46" top="0.4" bottom="0.89" header="0.31496062992126" footer="0.24"/>
  <pageSetup horizontalDpi="600" verticalDpi="600" orientation="landscape" paperSize="5" scale="58" r:id="rId1"/>
  <headerFooter>
    <oddFooter>&amp;L&amp;"-,Bold"&amp;12 1st Tabulator                                           2nd Tabulator&amp;C&amp;"-,Bold"&amp;12Asstt. Registrar (Acad)                               Dean (AA)&amp;R&amp;"-,Bold"&amp;12Registrar</oddFooter>
  </headerFooter>
  <rowBreaks count="5" manualBreakCount="5">
    <brk id="26" max="24" man="1"/>
    <brk id="46" max="24" man="1"/>
    <brk id="66" max="24" man="1"/>
    <brk id="86" max="24" man="1"/>
    <brk id="10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28"/>
  <sheetViews>
    <sheetView view="pageBreakPreview" zoomScale="65" zoomScaleNormal="70" zoomScaleSheetLayoutView="6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0" sqref="I100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7" width="9.28125" style="0" customWidth="1"/>
    <col min="8" max="8" width="10.28125" style="0" customWidth="1"/>
    <col min="9" max="10" width="9.28125" style="0" customWidth="1"/>
    <col min="11" max="11" width="9.28125" style="33" customWidth="1"/>
    <col min="12" max="12" width="8.421875" style="0" customWidth="1"/>
    <col min="13" max="15" width="9.28125" style="0" customWidth="1"/>
    <col min="16" max="16" width="8.7109375" style="0" customWidth="1"/>
    <col min="17" max="17" width="10.140625" style="0" customWidth="1"/>
    <col min="18" max="18" width="12.28125" style="0" customWidth="1"/>
    <col min="19" max="24" width="10.421875" style="33" customWidth="1"/>
    <col min="25" max="25" width="9.7109375" style="0" customWidth="1"/>
    <col min="26" max="26" width="25.57421875" style="0" customWidth="1"/>
    <col min="27" max="27" width="19.28125" style="0" customWidth="1"/>
    <col min="28" max="28" width="20.28125" style="0" customWidth="1"/>
    <col min="29" max="29" width="18.8515625" style="0" customWidth="1"/>
    <col min="30" max="30" width="21.28125" style="0" customWidth="1"/>
    <col min="31" max="31" width="18.28125" style="0" customWidth="1"/>
    <col min="32" max="32" width="50.7109375" style="0" customWidth="1"/>
  </cols>
  <sheetData>
    <row r="1" spans="2:32" s="117" customFormat="1" ht="24.75" customHeight="1">
      <c r="B1" s="117" t="s">
        <v>1407</v>
      </c>
      <c r="C1" s="117" t="s">
        <v>1393</v>
      </c>
      <c r="E1" s="117" t="s">
        <v>1394</v>
      </c>
      <c r="G1" s="117" t="s">
        <v>1395</v>
      </c>
      <c r="I1" s="117" t="s">
        <v>1396</v>
      </c>
      <c r="K1" s="118" t="s">
        <v>1397</v>
      </c>
      <c r="M1" s="117" t="s">
        <v>1398</v>
      </c>
      <c r="O1" s="117" t="s">
        <v>1399</v>
      </c>
      <c r="R1" s="117" t="s">
        <v>3</v>
      </c>
      <c r="S1" s="118"/>
      <c r="T1" s="118"/>
      <c r="U1" s="118"/>
      <c r="V1" s="118"/>
      <c r="W1" s="118"/>
      <c r="X1" s="118"/>
      <c r="Y1" s="117" t="s">
        <v>5</v>
      </c>
      <c r="Z1" s="117" t="s">
        <v>1400</v>
      </c>
      <c r="AA1" s="117" t="s">
        <v>1401</v>
      </c>
      <c r="AB1" s="117" t="s">
        <v>1402</v>
      </c>
      <c r="AC1" s="117" t="s">
        <v>1403</v>
      </c>
      <c r="AD1" s="117" t="s">
        <v>1404</v>
      </c>
      <c r="AE1" s="117" t="s">
        <v>1405</v>
      </c>
      <c r="AF1" s="117" t="s">
        <v>1406</v>
      </c>
    </row>
    <row r="2" spans="1:31" ht="27" customHeight="1">
      <c r="A2" s="217" t="s">
        <v>14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"/>
      <c r="AA2" s="21"/>
      <c r="AB2" s="21"/>
      <c r="AC2" s="21"/>
      <c r="AD2" s="21"/>
      <c r="AE2" s="2"/>
    </row>
    <row r="3" spans="1:31" ht="27" customHeight="1">
      <c r="A3" s="224" t="s">
        <v>1388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0"/>
      <c r="AA3" s="20"/>
      <c r="AB3" s="20"/>
      <c r="AC3" s="20"/>
      <c r="AD3" s="21"/>
      <c r="AE3" s="2"/>
    </row>
    <row r="5" spans="1:25" ht="44.25" customHeight="1">
      <c r="A5" s="225" t="s">
        <v>0</v>
      </c>
      <c r="B5" s="225" t="s">
        <v>1</v>
      </c>
      <c r="C5" s="223" t="s">
        <v>33</v>
      </c>
      <c r="D5" s="223"/>
      <c r="E5" s="223" t="s">
        <v>34</v>
      </c>
      <c r="F5" s="223"/>
      <c r="G5" s="223" t="s">
        <v>76</v>
      </c>
      <c r="H5" s="223"/>
      <c r="I5" s="223" t="s">
        <v>40</v>
      </c>
      <c r="J5" s="223"/>
      <c r="K5" s="223" t="s">
        <v>42</v>
      </c>
      <c r="L5" s="223"/>
      <c r="M5" s="223" t="s">
        <v>35</v>
      </c>
      <c r="N5" s="223"/>
      <c r="O5" s="223" t="s">
        <v>36</v>
      </c>
      <c r="P5" s="223"/>
      <c r="Q5" s="223" t="s">
        <v>24</v>
      </c>
      <c r="R5" s="223"/>
      <c r="S5" s="51" t="s">
        <v>4</v>
      </c>
      <c r="T5" s="51" t="s">
        <v>2</v>
      </c>
      <c r="U5" s="51" t="s">
        <v>10</v>
      </c>
      <c r="V5" s="51" t="s">
        <v>11</v>
      </c>
      <c r="W5" s="51" t="s">
        <v>15</v>
      </c>
      <c r="X5" s="51" t="s">
        <v>16</v>
      </c>
      <c r="Y5" s="16" t="s">
        <v>19</v>
      </c>
    </row>
    <row r="6" spans="1:31" ht="41.25" customHeight="1">
      <c r="A6" s="226"/>
      <c r="B6" s="226"/>
      <c r="C6" s="219" t="s">
        <v>37</v>
      </c>
      <c r="D6" s="219"/>
      <c r="E6" s="219" t="s">
        <v>38</v>
      </c>
      <c r="F6" s="219"/>
      <c r="G6" s="220" t="s">
        <v>75</v>
      </c>
      <c r="H6" s="219"/>
      <c r="I6" s="219" t="s">
        <v>41</v>
      </c>
      <c r="J6" s="219"/>
      <c r="K6" s="219" t="s">
        <v>43</v>
      </c>
      <c r="L6" s="219"/>
      <c r="M6" s="219" t="s">
        <v>39</v>
      </c>
      <c r="N6" s="219"/>
      <c r="O6" s="219" t="s">
        <v>27</v>
      </c>
      <c r="P6" s="219"/>
      <c r="Q6" s="17" t="s">
        <v>8</v>
      </c>
      <c r="R6" s="18" t="s">
        <v>3</v>
      </c>
      <c r="S6" s="51" t="s">
        <v>7</v>
      </c>
      <c r="T6" s="51" t="s">
        <v>13</v>
      </c>
      <c r="U6" s="51" t="s">
        <v>8</v>
      </c>
      <c r="V6" s="49" t="s">
        <v>8</v>
      </c>
      <c r="W6" s="49" t="s">
        <v>8</v>
      </c>
      <c r="X6" s="49" t="s">
        <v>8</v>
      </c>
      <c r="Y6" s="19" t="s">
        <v>5</v>
      </c>
      <c r="Z6" s="84" t="s">
        <v>703</v>
      </c>
      <c r="AA6" s="84" t="s">
        <v>704</v>
      </c>
      <c r="AB6" s="85" t="s">
        <v>705</v>
      </c>
      <c r="AC6" s="84" t="s">
        <v>750</v>
      </c>
      <c r="AD6" s="84" t="s">
        <v>751</v>
      </c>
      <c r="AE6" s="85" t="s">
        <v>752</v>
      </c>
    </row>
    <row r="7" spans="1:32" s="33" customFormat="1" ht="36.75" customHeight="1">
      <c r="A7" s="67">
        <v>1</v>
      </c>
      <c r="B7" s="66" t="s">
        <v>217</v>
      </c>
      <c r="C7" s="168" t="s">
        <v>1410</v>
      </c>
      <c r="D7" s="153">
        <f>IF(C7="AA",10,IF(C7="AB",9,IF(C7="BB",8,IF(C7="BC",7,IF(C7="CC",6,IF(C7="CD",5,IF(C7="DD",4,IF(C7="F",0))))))))</f>
        <v>9</v>
      </c>
      <c r="E7" s="67" t="s">
        <v>1410</v>
      </c>
      <c r="F7" s="153">
        <f aca="true" t="shared" si="0" ref="F7:F70">IF(E7="AA",10,IF(E7="AB",9,IF(E7="BB",8,IF(E7="BC",7,IF(E7="CC",6,IF(E7="CD",5,IF(E7="DD",4,IF(E7="F",0))))))))</f>
        <v>9</v>
      </c>
      <c r="G7" s="67" t="s">
        <v>1410</v>
      </c>
      <c r="H7" s="153">
        <f aca="true" t="shared" si="1" ref="H7:H70">IF(G7="AA",10,IF(G7="AB",9,IF(G7="BB",8,IF(G7="BC",7,IF(G7="CC",6,IF(G7="CD",5,IF(G7="DD",4,IF(G7="F",0))))))))</f>
        <v>9</v>
      </c>
      <c r="I7" s="67" t="s">
        <v>1410</v>
      </c>
      <c r="J7" s="153">
        <f aca="true" t="shared" si="2" ref="J7:J70">IF(I7="AA",10,IF(I7="AB",9,IF(I7="BB",8,IF(I7="BC",7,IF(I7="CC",6,IF(I7="CD",5,IF(I7="DD",4,IF(I7="F",0))))))))</f>
        <v>9</v>
      </c>
      <c r="K7" s="67" t="s">
        <v>1409</v>
      </c>
      <c r="L7" s="153">
        <f aca="true" t="shared" si="3" ref="L7:L70">IF(K7="AA",10,IF(K7="AB",9,IF(K7="BB",8,IF(K7="BC",7,IF(K7="CC",6,IF(K7="CD",5,IF(K7="DD",4,IF(K7="F",0))))))))</f>
        <v>10</v>
      </c>
      <c r="M7" s="67" t="s">
        <v>1409</v>
      </c>
      <c r="N7" s="153">
        <f aca="true" t="shared" si="4" ref="N7:P70">IF(M7="AA",10,IF(M7="AB",9,IF(M7="BB",8,IF(M7="BC",7,IF(M7="CC",6,IF(M7="CD",5,IF(M7="DD",4,IF(M7="F",0))))))))</f>
        <v>10</v>
      </c>
      <c r="O7" s="67" t="s">
        <v>1410</v>
      </c>
      <c r="P7" s="153">
        <f t="shared" si="4"/>
        <v>9</v>
      </c>
      <c r="Q7" s="174">
        <f>(D7*6+F7*6+H7*6+J7*6+L7*6+N7*2+P7*8)</f>
        <v>368</v>
      </c>
      <c r="R7" s="178">
        <f>(Q7/40)</f>
        <v>9.2</v>
      </c>
      <c r="S7" s="67">
        <v>331</v>
      </c>
      <c r="T7" s="67">
        <v>342</v>
      </c>
      <c r="U7" s="69">
        <v>320</v>
      </c>
      <c r="V7" s="69">
        <v>320</v>
      </c>
      <c r="W7" s="69">
        <v>354</v>
      </c>
      <c r="X7" s="67">
        <v>362</v>
      </c>
      <c r="Y7" s="156">
        <f>(Q7+S7+T7+U7+V7+W7+X7)/(280)</f>
        <v>8.560714285714285</v>
      </c>
      <c r="Z7" s="86" t="s">
        <v>712</v>
      </c>
      <c r="AA7" s="82" t="s">
        <v>713</v>
      </c>
      <c r="AB7" s="82" t="s">
        <v>710</v>
      </c>
      <c r="AC7" s="101" t="s">
        <v>763</v>
      </c>
      <c r="AD7" s="101" t="s">
        <v>764</v>
      </c>
      <c r="AE7" s="101" t="s">
        <v>758</v>
      </c>
      <c r="AF7" s="104" t="s">
        <v>910</v>
      </c>
    </row>
    <row r="8" spans="1:32" s="33" customFormat="1" ht="36.75" customHeight="1">
      <c r="A8" s="67">
        <v>2</v>
      </c>
      <c r="B8" s="66" t="s">
        <v>218</v>
      </c>
      <c r="C8" s="67" t="s">
        <v>1409</v>
      </c>
      <c r="D8" s="153">
        <f aca="true" t="shared" si="5" ref="D8:D71">IF(C8="AA",10,IF(C8="AB",9,IF(C8="BB",8,IF(C8="BC",7,IF(C8="CC",6,IF(C8="CD",5,IF(C8="DD",4,IF(C8="F",0))))))))</f>
        <v>10</v>
      </c>
      <c r="E8" s="67" t="s">
        <v>1409</v>
      </c>
      <c r="F8" s="153">
        <f t="shared" si="0"/>
        <v>10</v>
      </c>
      <c r="G8" s="67" t="s">
        <v>1409</v>
      </c>
      <c r="H8" s="153">
        <f t="shared" si="1"/>
        <v>10</v>
      </c>
      <c r="I8" s="67" t="s">
        <v>1409</v>
      </c>
      <c r="J8" s="153">
        <f t="shared" si="2"/>
        <v>10</v>
      </c>
      <c r="K8" s="67" t="s">
        <v>1410</v>
      </c>
      <c r="L8" s="153">
        <f t="shared" si="3"/>
        <v>9</v>
      </c>
      <c r="M8" s="67" t="s">
        <v>1409</v>
      </c>
      <c r="N8" s="153">
        <f t="shared" si="4"/>
        <v>10</v>
      </c>
      <c r="O8" s="67" t="s">
        <v>1409</v>
      </c>
      <c r="P8" s="153">
        <f t="shared" si="4"/>
        <v>10</v>
      </c>
      <c r="Q8" s="174">
        <f aca="true" t="shared" si="6" ref="Q8:Q71">(D8*6+F8*6+H8*6+J8*6+L8*6+N8*2+P8*8)</f>
        <v>394</v>
      </c>
      <c r="R8" s="178">
        <f aca="true" t="shared" si="7" ref="R8:R71">(Q8/40)</f>
        <v>9.85</v>
      </c>
      <c r="S8" s="67">
        <v>346</v>
      </c>
      <c r="T8" s="67">
        <v>410</v>
      </c>
      <c r="U8" s="69">
        <v>394</v>
      </c>
      <c r="V8" s="69">
        <v>376</v>
      </c>
      <c r="W8" s="69">
        <v>394</v>
      </c>
      <c r="X8" s="67">
        <v>397</v>
      </c>
      <c r="Y8" s="156">
        <f aca="true" t="shared" si="8" ref="Y8:Y71">(Q8+S8+T8+U8+V8+W8+X8)/(280)</f>
        <v>9.682142857142857</v>
      </c>
      <c r="Z8" s="86" t="s">
        <v>712</v>
      </c>
      <c r="AA8" s="82" t="s">
        <v>713</v>
      </c>
      <c r="AB8" s="82" t="s">
        <v>710</v>
      </c>
      <c r="AC8" s="101" t="s">
        <v>763</v>
      </c>
      <c r="AD8" s="101" t="s">
        <v>764</v>
      </c>
      <c r="AE8" s="101" t="s">
        <v>758</v>
      </c>
      <c r="AF8" s="104" t="s">
        <v>911</v>
      </c>
    </row>
    <row r="9" spans="1:32" s="33" customFormat="1" ht="36.75" customHeight="1">
      <c r="A9" s="67">
        <v>3</v>
      </c>
      <c r="B9" s="66" t="s">
        <v>219</v>
      </c>
      <c r="C9" s="67" t="s">
        <v>1409</v>
      </c>
      <c r="D9" s="153">
        <f t="shared" si="5"/>
        <v>10</v>
      </c>
      <c r="E9" s="67" t="s">
        <v>1409</v>
      </c>
      <c r="F9" s="153">
        <f t="shared" si="0"/>
        <v>10</v>
      </c>
      <c r="G9" s="67" t="s">
        <v>1410</v>
      </c>
      <c r="H9" s="153">
        <f t="shared" si="1"/>
        <v>9</v>
      </c>
      <c r="I9" s="67" t="s">
        <v>1409</v>
      </c>
      <c r="J9" s="153">
        <f t="shared" si="2"/>
        <v>10</v>
      </c>
      <c r="K9" s="67" t="s">
        <v>1410</v>
      </c>
      <c r="L9" s="153">
        <f t="shared" si="3"/>
        <v>9</v>
      </c>
      <c r="M9" s="67" t="s">
        <v>1409</v>
      </c>
      <c r="N9" s="153">
        <f t="shared" si="4"/>
        <v>10</v>
      </c>
      <c r="O9" s="67" t="s">
        <v>1410</v>
      </c>
      <c r="P9" s="153">
        <f t="shared" si="4"/>
        <v>9</v>
      </c>
      <c r="Q9" s="174">
        <f t="shared" si="6"/>
        <v>380</v>
      </c>
      <c r="R9" s="178">
        <f t="shared" si="7"/>
        <v>9.5</v>
      </c>
      <c r="S9" s="67">
        <v>320</v>
      </c>
      <c r="T9" s="67">
        <v>358</v>
      </c>
      <c r="U9" s="69">
        <v>328</v>
      </c>
      <c r="V9" s="69">
        <v>346</v>
      </c>
      <c r="W9" s="69">
        <v>374</v>
      </c>
      <c r="X9" s="67">
        <v>386</v>
      </c>
      <c r="Y9" s="156">
        <f t="shared" si="8"/>
        <v>8.9</v>
      </c>
      <c r="Z9" s="81" t="s">
        <v>714</v>
      </c>
      <c r="AA9" s="82" t="s">
        <v>713</v>
      </c>
      <c r="AB9" s="82" t="s">
        <v>710</v>
      </c>
      <c r="AC9" s="101" t="s">
        <v>760</v>
      </c>
      <c r="AD9" s="101" t="s">
        <v>764</v>
      </c>
      <c r="AE9" s="101" t="s">
        <v>758</v>
      </c>
      <c r="AF9" s="104" t="s">
        <v>912</v>
      </c>
    </row>
    <row r="10" spans="1:32" s="33" customFormat="1" ht="36.75" customHeight="1">
      <c r="A10" s="67">
        <v>4</v>
      </c>
      <c r="B10" s="66" t="s">
        <v>220</v>
      </c>
      <c r="C10" s="67" t="s">
        <v>1410</v>
      </c>
      <c r="D10" s="153">
        <f t="shared" si="5"/>
        <v>9</v>
      </c>
      <c r="E10" s="67" t="s">
        <v>1412</v>
      </c>
      <c r="F10" s="153">
        <f t="shared" si="0"/>
        <v>8</v>
      </c>
      <c r="G10" s="67" t="s">
        <v>1413</v>
      </c>
      <c r="H10" s="153">
        <f t="shared" si="1"/>
        <v>7</v>
      </c>
      <c r="I10" s="67" t="s">
        <v>1412</v>
      </c>
      <c r="J10" s="153">
        <f t="shared" si="2"/>
        <v>8</v>
      </c>
      <c r="K10" s="67" t="s">
        <v>1413</v>
      </c>
      <c r="L10" s="153">
        <f t="shared" si="3"/>
        <v>7</v>
      </c>
      <c r="M10" s="67" t="s">
        <v>1412</v>
      </c>
      <c r="N10" s="153">
        <f t="shared" si="4"/>
        <v>8</v>
      </c>
      <c r="O10" s="67" t="s">
        <v>1410</v>
      </c>
      <c r="P10" s="153">
        <f t="shared" si="4"/>
        <v>9</v>
      </c>
      <c r="Q10" s="174">
        <f t="shared" si="6"/>
        <v>322</v>
      </c>
      <c r="R10" s="178">
        <f t="shared" si="7"/>
        <v>8.05</v>
      </c>
      <c r="S10" s="67">
        <v>278</v>
      </c>
      <c r="T10" s="67">
        <v>336</v>
      </c>
      <c r="U10" s="69">
        <v>282</v>
      </c>
      <c r="V10" s="69">
        <v>294</v>
      </c>
      <c r="W10" s="69">
        <v>299</v>
      </c>
      <c r="X10" s="67">
        <v>332</v>
      </c>
      <c r="Y10" s="156">
        <f t="shared" si="8"/>
        <v>7.6535714285714285</v>
      </c>
      <c r="Z10" s="86" t="s">
        <v>712</v>
      </c>
      <c r="AA10" s="82" t="s">
        <v>713</v>
      </c>
      <c r="AB10" s="87" t="s">
        <v>715</v>
      </c>
      <c r="AC10" s="101" t="s">
        <v>763</v>
      </c>
      <c r="AD10" s="101" t="s">
        <v>764</v>
      </c>
      <c r="AE10" s="101" t="s">
        <v>759</v>
      </c>
      <c r="AF10" s="104" t="s">
        <v>913</v>
      </c>
    </row>
    <row r="11" spans="1:32" s="33" customFormat="1" ht="36.75" customHeight="1">
      <c r="A11" s="67">
        <v>5</v>
      </c>
      <c r="B11" s="66" t="s">
        <v>221</v>
      </c>
      <c r="C11" s="67" t="s">
        <v>1412</v>
      </c>
      <c r="D11" s="153">
        <f t="shared" si="5"/>
        <v>8</v>
      </c>
      <c r="E11" s="67" t="s">
        <v>1413</v>
      </c>
      <c r="F11" s="153">
        <f t="shared" si="0"/>
        <v>7</v>
      </c>
      <c r="G11" s="67" t="s">
        <v>1411</v>
      </c>
      <c r="H11" s="153">
        <f t="shared" si="1"/>
        <v>6</v>
      </c>
      <c r="I11" s="67" t="s">
        <v>1413</v>
      </c>
      <c r="J11" s="153">
        <f t="shared" si="2"/>
        <v>7</v>
      </c>
      <c r="K11" s="67" t="s">
        <v>1413</v>
      </c>
      <c r="L11" s="153">
        <f t="shared" si="3"/>
        <v>7</v>
      </c>
      <c r="M11" s="67" t="s">
        <v>1410</v>
      </c>
      <c r="N11" s="153">
        <f t="shared" si="4"/>
        <v>9</v>
      </c>
      <c r="O11" s="67" t="s">
        <v>1410</v>
      </c>
      <c r="P11" s="153">
        <f t="shared" si="4"/>
        <v>9</v>
      </c>
      <c r="Q11" s="174">
        <f t="shared" si="6"/>
        <v>300</v>
      </c>
      <c r="R11" s="178">
        <f t="shared" si="7"/>
        <v>7.5</v>
      </c>
      <c r="S11" s="67">
        <v>204</v>
      </c>
      <c r="T11" s="67">
        <v>258</v>
      </c>
      <c r="U11" s="69">
        <v>220</v>
      </c>
      <c r="V11" s="69">
        <v>298</v>
      </c>
      <c r="W11" s="69">
        <v>290</v>
      </c>
      <c r="X11" s="67">
        <v>313</v>
      </c>
      <c r="Y11" s="156">
        <f t="shared" si="8"/>
        <v>6.725</v>
      </c>
      <c r="Z11" s="86" t="s">
        <v>712</v>
      </c>
      <c r="AA11" s="88" t="s">
        <v>716</v>
      </c>
      <c r="AB11" s="82" t="s">
        <v>710</v>
      </c>
      <c r="AC11" s="101" t="s">
        <v>763</v>
      </c>
      <c r="AD11" s="101" t="s">
        <v>765</v>
      </c>
      <c r="AE11" s="101" t="s">
        <v>758</v>
      </c>
      <c r="AF11" s="104" t="s">
        <v>914</v>
      </c>
    </row>
    <row r="12" spans="1:32" s="33" customFormat="1" ht="36.75" customHeight="1">
      <c r="A12" s="67">
        <v>6</v>
      </c>
      <c r="B12" s="66" t="s">
        <v>222</v>
      </c>
      <c r="C12" s="67" t="s">
        <v>1413</v>
      </c>
      <c r="D12" s="153">
        <f t="shared" si="5"/>
        <v>7</v>
      </c>
      <c r="E12" s="67" t="s">
        <v>1413</v>
      </c>
      <c r="F12" s="153">
        <f t="shared" si="0"/>
        <v>7</v>
      </c>
      <c r="G12" s="67" t="s">
        <v>1413</v>
      </c>
      <c r="H12" s="153">
        <f t="shared" si="1"/>
        <v>7</v>
      </c>
      <c r="I12" s="67" t="s">
        <v>1413</v>
      </c>
      <c r="J12" s="153">
        <f t="shared" si="2"/>
        <v>7</v>
      </c>
      <c r="K12" s="67" t="s">
        <v>1413</v>
      </c>
      <c r="L12" s="153">
        <f t="shared" si="3"/>
        <v>7</v>
      </c>
      <c r="M12" s="67" t="s">
        <v>1410</v>
      </c>
      <c r="N12" s="153">
        <f t="shared" si="4"/>
        <v>9</v>
      </c>
      <c r="O12" s="67" t="s">
        <v>1410</v>
      </c>
      <c r="P12" s="153">
        <f t="shared" si="4"/>
        <v>9</v>
      </c>
      <c r="Q12" s="174">
        <f t="shared" si="6"/>
        <v>300</v>
      </c>
      <c r="R12" s="178">
        <f t="shared" si="7"/>
        <v>7.5</v>
      </c>
      <c r="S12" s="67">
        <v>217</v>
      </c>
      <c r="T12" s="67">
        <v>244</v>
      </c>
      <c r="U12" s="69">
        <v>230</v>
      </c>
      <c r="V12" s="69">
        <v>288</v>
      </c>
      <c r="W12" s="69">
        <v>275</v>
      </c>
      <c r="X12" s="67">
        <v>299</v>
      </c>
      <c r="Y12" s="156">
        <f t="shared" si="8"/>
        <v>6.617857142857143</v>
      </c>
      <c r="Z12" s="86" t="s">
        <v>712</v>
      </c>
      <c r="AA12" s="88" t="s">
        <v>716</v>
      </c>
      <c r="AB12" s="82" t="s">
        <v>710</v>
      </c>
      <c r="AC12" s="101" t="s">
        <v>763</v>
      </c>
      <c r="AD12" s="101" t="s">
        <v>765</v>
      </c>
      <c r="AE12" s="101" t="s">
        <v>758</v>
      </c>
      <c r="AF12" s="104" t="s">
        <v>915</v>
      </c>
    </row>
    <row r="13" spans="1:32" s="33" customFormat="1" ht="36.75" customHeight="1">
      <c r="A13" s="67">
        <v>7</v>
      </c>
      <c r="B13" s="66" t="s">
        <v>223</v>
      </c>
      <c r="C13" s="67" t="s">
        <v>1411</v>
      </c>
      <c r="D13" s="153">
        <f t="shared" si="5"/>
        <v>6</v>
      </c>
      <c r="E13" s="67" t="s">
        <v>1408</v>
      </c>
      <c r="F13" s="153">
        <f t="shared" si="0"/>
        <v>5</v>
      </c>
      <c r="G13" s="67" t="s">
        <v>1411</v>
      </c>
      <c r="H13" s="153">
        <f t="shared" si="1"/>
        <v>6</v>
      </c>
      <c r="I13" s="67" t="s">
        <v>1411</v>
      </c>
      <c r="J13" s="153">
        <f t="shared" si="2"/>
        <v>6</v>
      </c>
      <c r="K13" s="67" t="s">
        <v>1413</v>
      </c>
      <c r="L13" s="153">
        <f t="shared" si="3"/>
        <v>7</v>
      </c>
      <c r="M13" s="67" t="s">
        <v>1412</v>
      </c>
      <c r="N13" s="153">
        <f t="shared" si="4"/>
        <v>8</v>
      </c>
      <c r="O13" s="67" t="s">
        <v>1410</v>
      </c>
      <c r="P13" s="153">
        <f t="shared" si="4"/>
        <v>9</v>
      </c>
      <c r="Q13" s="174">
        <f t="shared" si="6"/>
        <v>268</v>
      </c>
      <c r="R13" s="178">
        <f t="shared" si="7"/>
        <v>6.7</v>
      </c>
      <c r="S13" s="67">
        <v>300</v>
      </c>
      <c r="T13" s="67">
        <v>296</v>
      </c>
      <c r="U13" s="69">
        <v>190</v>
      </c>
      <c r="V13" s="69">
        <v>240</v>
      </c>
      <c r="W13" s="69">
        <v>281</v>
      </c>
      <c r="X13" s="113">
        <v>267</v>
      </c>
      <c r="Y13" s="156">
        <f t="shared" si="8"/>
        <v>6.578571428571428</v>
      </c>
      <c r="Z13" s="86" t="s">
        <v>712</v>
      </c>
      <c r="AA13" s="88" t="s">
        <v>716</v>
      </c>
      <c r="AB13" s="82" t="s">
        <v>710</v>
      </c>
      <c r="AC13" s="101" t="s">
        <v>763</v>
      </c>
      <c r="AD13" s="101" t="s">
        <v>765</v>
      </c>
      <c r="AE13" s="101" t="s">
        <v>758</v>
      </c>
      <c r="AF13" s="104" t="s">
        <v>916</v>
      </c>
    </row>
    <row r="14" spans="1:32" s="33" customFormat="1" ht="36.75" customHeight="1">
      <c r="A14" s="67">
        <v>8</v>
      </c>
      <c r="B14" s="66" t="s">
        <v>224</v>
      </c>
      <c r="C14" s="67" t="s">
        <v>1412</v>
      </c>
      <c r="D14" s="153">
        <f t="shared" si="5"/>
        <v>8</v>
      </c>
      <c r="E14" s="67" t="s">
        <v>1413</v>
      </c>
      <c r="F14" s="153">
        <f t="shared" si="0"/>
        <v>7</v>
      </c>
      <c r="G14" s="67" t="s">
        <v>1411</v>
      </c>
      <c r="H14" s="153">
        <f t="shared" si="1"/>
        <v>6</v>
      </c>
      <c r="I14" s="67" t="s">
        <v>1408</v>
      </c>
      <c r="J14" s="153">
        <f t="shared" si="2"/>
        <v>5</v>
      </c>
      <c r="K14" s="67" t="s">
        <v>1414</v>
      </c>
      <c r="L14" s="153">
        <f t="shared" si="3"/>
        <v>4</v>
      </c>
      <c r="M14" s="67" t="s">
        <v>1410</v>
      </c>
      <c r="N14" s="153">
        <f t="shared" si="4"/>
        <v>9</v>
      </c>
      <c r="O14" s="67" t="s">
        <v>1413</v>
      </c>
      <c r="P14" s="153">
        <f t="shared" si="4"/>
        <v>7</v>
      </c>
      <c r="Q14" s="174">
        <f t="shared" si="6"/>
        <v>254</v>
      </c>
      <c r="R14" s="178">
        <f t="shared" si="7"/>
        <v>6.35</v>
      </c>
      <c r="S14" s="67">
        <v>253</v>
      </c>
      <c r="T14" s="67">
        <v>280</v>
      </c>
      <c r="U14" s="69">
        <v>220</v>
      </c>
      <c r="V14" s="69">
        <v>256</v>
      </c>
      <c r="W14" s="69">
        <v>274</v>
      </c>
      <c r="X14" s="67">
        <v>285</v>
      </c>
      <c r="Y14" s="156">
        <f t="shared" si="8"/>
        <v>6.507142857142857</v>
      </c>
      <c r="Z14" s="86" t="s">
        <v>712</v>
      </c>
      <c r="AA14" s="88" t="s">
        <v>716</v>
      </c>
      <c r="AB14" s="87" t="s">
        <v>715</v>
      </c>
      <c r="AC14" s="101" t="s">
        <v>763</v>
      </c>
      <c r="AD14" s="101" t="s">
        <v>765</v>
      </c>
      <c r="AE14" s="101" t="s">
        <v>759</v>
      </c>
      <c r="AF14" s="104" t="s">
        <v>917</v>
      </c>
    </row>
    <row r="15" spans="1:32" s="33" customFormat="1" ht="36.75" customHeight="1">
      <c r="A15" s="67">
        <v>9</v>
      </c>
      <c r="B15" s="66" t="s">
        <v>225</v>
      </c>
      <c r="C15" s="67" t="s">
        <v>1409</v>
      </c>
      <c r="D15" s="153">
        <f t="shared" si="5"/>
        <v>10</v>
      </c>
      <c r="E15" s="67" t="s">
        <v>1409</v>
      </c>
      <c r="F15" s="153">
        <f t="shared" si="0"/>
        <v>10</v>
      </c>
      <c r="G15" s="193" t="s">
        <v>1409</v>
      </c>
      <c r="H15" s="153">
        <f t="shared" si="1"/>
        <v>10</v>
      </c>
      <c r="I15" s="67" t="s">
        <v>1413</v>
      </c>
      <c r="J15" s="153">
        <f t="shared" si="2"/>
        <v>7</v>
      </c>
      <c r="K15" s="67" t="s">
        <v>1409</v>
      </c>
      <c r="L15" s="153">
        <f t="shared" si="3"/>
        <v>10</v>
      </c>
      <c r="M15" s="67" t="s">
        <v>1410</v>
      </c>
      <c r="N15" s="153">
        <f t="shared" si="4"/>
        <v>9</v>
      </c>
      <c r="O15" s="67" t="s">
        <v>1412</v>
      </c>
      <c r="P15" s="153">
        <f t="shared" si="4"/>
        <v>8</v>
      </c>
      <c r="Q15" s="174">
        <f t="shared" si="6"/>
        <v>364</v>
      </c>
      <c r="R15" s="178">
        <f t="shared" si="7"/>
        <v>9.1</v>
      </c>
      <c r="S15" s="67">
        <v>307</v>
      </c>
      <c r="T15" s="67">
        <v>362</v>
      </c>
      <c r="U15" s="69">
        <v>310</v>
      </c>
      <c r="V15" s="69">
        <v>344</v>
      </c>
      <c r="W15" s="69">
        <v>380</v>
      </c>
      <c r="X15" s="67">
        <v>379</v>
      </c>
      <c r="Y15" s="156">
        <f t="shared" si="8"/>
        <v>8.735714285714286</v>
      </c>
      <c r="Z15" s="89" t="s">
        <v>717</v>
      </c>
      <c r="AA15" s="82" t="s">
        <v>713</v>
      </c>
      <c r="AB15" s="82" t="s">
        <v>710</v>
      </c>
      <c r="AC15" s="101" t="s">
        <v>761</v>
      </c>
      <c r="AD15" s="101" t="s">
        <v>764</v>
      </c>
      <c r="AE15" s="101" t="s">
        <v>758</v>
      </c>
      <c r="AF15" s="104" t="s">
        <v>918</v>
      </c>
    </row>
    <row r="16" spans="1:32" s="33" customFormat="1" ht="36.75" customHeight="1">
      <c r="A16" s="67">
        <v>10</v>
      </c>
      <c r="B16" s="66" t="s">
        <v>226</v>
      </c>
      <c r="C16" s="67" t="s">
        <v>1412</v>
      </c>
      <c r="D16" s="153">
        <f t="shared" si="5"/>
        <v>8</v>
      </c>
      <c r="E16" s="67" t="s">
        <v>1412</v>
      </c>
      <c r="F16" s="153">
        <f t="shared" si="0"/>
        <v>8</v>
      </c>
      <c r="G16" s="67" t="s">
        <v>1413</v>
      </c>
      <c r="H16" s="153">
        <f>IF(G16="AA",10,IF(G16="AB",9,IF(G16="BB",8,IF(G16="BC",7,IF(G16="CC",6,IF(G16="CD",5,IF(G16="DD",4,IF(G16="F",0))))))))</f>
        <v>7</v>
      </c>
      <c r="I16" s="67" t="s">
        <v>1413</v>
      </c>
      <c r="J16" s="153">
        <f t="shared" si="2"/>
        <v>7</v>
      </c>
      <c r="K16" s="67" t="s">
        <v>1410</v>
      </c>
      <c r="L16" s="153">
        <f t="shared" si="3"/>
        <v>9</v>
      </c>
      <c r="M16" s="67" t="s">
        <v>1412</v>
      </c>
      <c r="N16" s="153">
        <f t="shared" si="4"/>
        <v>8</v>
      </c>
      <c r="O16" s="67" t="s">
        <v>1412</v>
      </c>
      <c r="P16" s="153">
        <f t="shared" si="4"/>
        <v>8</v>
      </c>
      <c r="Q16" s="174">
        <f t="shared" si="6"/>
        <v>314</v>
      </c>
      <c r="R16" s="178">
        <f t="shared" si="7"/>
        <v>7.85</v>
      </c>
      <c r="S16" s="67">
        <v>331</v>
      </c>
      <c r="T16" s="67">
        <v>374</v>
      </c>
      <c r="U16" s="69">
        <v>290</v>
      </c>
      <c r="V16" s="69">
        <v>312</v>
      </c>
      <c r="W16" s="69">
        <v>247</v>
      </c>
      <c r="X16" s="67">
        <v>249</v>
      </c>
      <c r="Y16" s="156">
        <f t="shared" si="8"/>
        <v>7.560714285714286</v>
      </c>
      <c r="Z16" s="86" t="s">
        <v>712</v>
      </c>
      <c r="AA16" s="82" t="s">
        <v>713</v>
      </c>
      <c r="AB16" s="82" t="s">
        <v>710</v>
      </c>
      <c r="AC16" s="101" t="s">
        <v>763</v>
      </c>
      <c r="AD16" s="101" t="s">
        <v>764</v>
      </c>
      <c r="AE16" s="101" t="s">
        <v>758</v>
      </c>
      <c r="AF16" s="104" t="s">
        <v>919</v>
      </c>
    </row>
    <row r="17" spans="1:32" s="33" customFormat="1" ht="36.75" customHeight="1">
      <c r="A17" s="67">
        <v>11</v>
      </c>
      <c r="B17" s="66" t="s">
        <v>227</v>
      </c>
      <c r="C17" s="67" t="s">
        <v>1412</v>
      </c>
      <c r="D17" s="153">
        <f t="shared" si="5"/>
        <v>8</v>
      </c>
      <c r="E17" s="67" t="s">
        <v>1413</v>
      </c>
      <c r="F17" s="153">
        <f t="shared" si="0"/>
        <v>7</v>
      </c>
      <c r="G17" s="67" t="s">
        <v>1409</v>
      </c>
      <c r="H17" s="153">
        <f t="shared" si="1"/>
        <v>10</v>
      </c>
      <c r="I17" s="67" t="s">
        <v>1413</v>
      </c>
      <c r="J17" s="153">
        <f t="shared" si="2"/>
        <v>7</v>
      </c>
      <c r="K17" s="67" t="s">
        <v>1413</v>
      </c>
      <c r="L17" s="153">
        <f t="shared" si="3"/>
        <v>7</v>
      </c>
      <c r="M17" s="67" t="s">
        <v>1410</v>
      </c>
      <c r="N17" s="153">
        <f t="shared" si="4"/>
        <v>9</v>
      </c>
      <c r="O17" s="67" t="s">
        <v>1410</v>
      </c>
      <c r="P17" s="153">
        <f t="shared" si="4"/>
        <v>9</v>
      </c>
      <c r="Q17" s="174">
        <f t="shared" si="6"/>
        <v>324</v>
      </c>
      <c r="R17" s="178">
        <f t="shared" si="7"/>
        <v>8.1</v>
      </c>
      <c r="S17" s="67">
        <v>270</v>
      </c>
      <c r="T17" s="67">
        <v>298</v>
      </c>
      <c r="U17" s="69">
        <v>234</v>
      </c>
      <c r="V17" s="69">
        <v>274</v>
      </c>
      <c r="W17" s="69">
        <v>310</v>
      </c>
      <c r="X17" s="67">
        <v>320</v>
      </c>
      <c r="Y17" s="156">
        <f t="shared" si="8"/>
        <v>7.25</v>
      </c>
      <c r="Z17" s="81" t="s">
        <v>714</v>
      </c>
      <c r="AA17" s="82" t="s">
        <v>713</v>
      </c>
      <c r="AB17" s="87" t="s">
        <v>715</v>
      </c>
      <c r="AC17" s="101" t="s">
        <v>760</v>
      </c>
      <c r="AD17" s="101" t="s">
        <v>764</v>
      </c>
      <c r="AE17" s="101" t="s">
        <v>759</v>
      </c>
      <c r="AF17" s="104" t="s">
        <v>920</v>
      </c>
    </row>
    <row r="18" spans="1:32" s="33" customFormat="1" ht="36.75" customHeight="1">
      <c r="A18" s="67">
        <v>12</v>
      </c>
      <c r="B18" s="66" t="s">
        <v>228</v>
      </c>
      <c r="C18" s="67" t="s">
        <v>1410</v>
      </c>
      <c r="D18" s="153">
        <f t="shared" si="5"/>
        <v>9</v>
      </c>
      <c r="E18" s="67" t="s">
        <v>1411</v>
      </c>
      <c r="F18" s="153">
        <f t="shared" si="0"/>
        <v>6</v>
      </c>
      <c r="G18" s="67" t="s">
        <v>1413</v>
      </c>
      <c r="H18" s="153">
        <f t="shared" si="1"/>
        <v>7</v>
      </c>
      <c r="I18" s="67" t="s">
        <v>1408</v>
      </c>
      <c r="J18" s="153">
        <f t="shared" si="2"/>
        <v>5</v>
      </c>
      <c r="K18" s="67" t="s">
        <v>1414</v>
      </c>
      <c r="L18" s="153">
        <f t="shared" si="3"/>
        <v>4</v>
      </c>
      <c r="M18" s="67" t="s">
        <v>1410</v>
      </c>
      <c r="N18" s="153">
        <f t="shared" si="4"/>
        <v>9</v>
      </c>
      <c r="O18" s="67" t="s">
        <v>1413</v>
      </c>
      <c r="P18" s="153">
        <f t="shared" si="4"/>
        <v>7</v>
      </c>
      <c r="Q18" s="174">
        <f t="shared" si="6"/>
        <v>260</v>
      </c>
      <c r="R18" s="178">
        <f t="shared" si="7"/>
        <v>6.5</v>
      </c>
      <c r="S18" s="67">
        <v>267</v>
      </c>
      <c r="T18" s="67">
        <v>258</v>
      </c>
      <c r="U18" s="69">
        <v>194</v>
      </c>
      <c r="V18" s="69">
        <v>250</v>
      </c>
      <c r="W18" s="69">
        <v>229</v>
      </c>
      <c r="X18" s="67">
        <v>266</v>
      </c>
      <c r="Y18" s="156">
        <f t="shared" si="8"/>
        <v>6.1571428571428575</v>
      </c>
      <c r="Z18" s="86" t="s">
        <v>712</v>
      </c>
      <c r="AA18" s="88" t="s">
        <v>716</v>
      </c>
      <c r="AB18" s="87" t="s">
        <v>715</v>
      </c>
      <c r="AC18" s="101" t="s">
        <v>763</v>
      </c>
      <c r="AD18" s="101" t="s">
        <v>765</v>
      </c>
      <c r="AE18" s="101" t="s">
        <v>759</v>
      </c>
      <c r="AF18" s="104" t="s">
        <v>921</v>
      </c>
    </row>
    <row r="19" spans="1:32" s="33" customFormat="1" ht="36.75" customHeight="1">
      <c r="A19" s="67">
        <v>13</v>
      </c>
      <c r="B19" s="66" t="s">
        <v>229</v>
      </c>
      <c r="C19" s="67" t="s">
        <v>1412</v>
      </c>
      <c r="D19" s="153">
        <f t="shared" si="5"/>
        <v>8</v>
      </c>
      <c r="E19" s="67" t="s">
        <v>1413</v>
      </c>
      <c r="F19" s="153">
        <f t="shared" si="0"/>
        <v>7</v>
      </c>
      <c r="G19" s="67" t="s">
        <v>1411</v>
      </c>
      <c r="H19" s="153">
        <f t="shared" si="1"/>
        <v>6</v>
      </c>
      <c r="I19" s="67" t="s">
        <v>1413</v>
      </c>
      <c r="J19" s="153">
        <f t="shared" si="2"/>
        <v>7</v>
      </c>
      <c r="K19" s="67" t="s">
        <v>1408</v>
      </c>
      <c r="L19" s="153">
        <f t="shared" si="3"/>
        <v>5</v>
      </c>
      <c r="M19" s="67" t="s">
        <v>1410</v>
      </c>
      <c r="N19" s="153">
        <f t="shared" si="4"/>
        <v>9</v>
      </c>
      <c r="O19" s="67" t="s">
        <v>1412</v>
      </c>
      <c r="P19" s="153">
        <f t="shared" si="4"/>
        <v>8</v>
      </c>
      <c r="Q19" s="174">
        <f t="shared" si="6"/>
        <v>280</v>
      </c>
      <c r="R19" s="178">
        <f t="shared" si="7"/>
        <v>7</v>
      </c>
      <c r="S19" s="67">
        <v>298</v>
      </c>
      <c r="T19" s="67">
        <v>336</v>
      </c>
      <c r="U19" s="69">
        <v>222</v>
      </c>
      <c r="V19" s="69">
        <v>270</v>
      </c>
      <c r="W19" s="69">
        <v>251</v>
      </c>
      <c r="X19" s="67">
        <v>297</v>
      </c>
      <c r="Y19" s="156">
        <f t="shared" si="8"/>
        <v>6.978571428571429</v>
      </c>
      <c r="Z19" s="86" t="s">
        <v>712</v>
      </c>
      <c r="AA19" s="82" t="s">
        <v>713</v>
      </c>
      <c r="AB19" s="87" t="s">
        <v>715</v>
      </c>
      <c r="AC19" s="101" t="s">
        <v>763</v>
      </c>
      <c r="AD19" s="101" t="s">
        <v>764</v>
      </c>
      <c r="AE19" s="101" t="s">
        <v>759</v>
      </c>
      <c r="AF19" s="104" t="s">
        <v>922</v>
      </c>
    </row>
    <row r="20" spans="1:32" s="33" customFormat="1" ht="36.75" customHeight="1">
      <c r="A20" s="67">
        <v>14</v>
      </c>
      <c r="B20" s="66" t="s">
        <v>230</v>
      </c>
      <c r="C20" s="67" t="s">
        <v>1413</v>
      </c>
      <c r="D20" s="153">
        <f t="shared" si="5"/>
        <v>7</v>
      </c>
      <c r="E20" s="67" t="s">
        <v>1408</v>
      </c>
      <c r="F20" s="153">
        <f t="shared" si="0"/>
        <v>5</v>
      </c>
      <c r="G20" s="67" t="s">
        <v>1411</v>
      </c>
      <c r="H20" s="153">
        <f t="shared" si="1"/>
        <v>6</v>
      </c>
      <c r="I20" s="67" t="s">
        <v>1413</v>
      </c>
      <c r="J20" s="153">
        <f t="shared" si="2"/>
        <v>7</v>
      </c>
      <c r="K20" s="67" t="s">
        <v>1412</v>
      </c>
      <c r="L20" s="153">
        <f t="shared" si="3"/>
        <v>8</v>
      </c>
      <c r="M20" s="67" t="s">
        <v>1410</v>
      </c>
      <c r="N20" s="153">
        <f t="shared" si="4"/>
        <v>9</v>
      </c>
      <c r="O20" s="67" t="s">
        <v>1410</v>
      </c>
      <c r="P20" s="153">
        <f t="shared" si="4"/>
        <v>9</v>
      </c>
      <c r="Q20" s="174">
        <f t="shared" si="6"/>
        <v>288</v>
      </c>
      <c r="R20" s="178">
        <f t="shared" si="7"/>
        <v>7.2</v>
      </c>
      <c r="S20" s="67">
        <v>292</v>
      </c>
      <c r="T20" s="67">
        <v>298</v>
      </c>
      <c r="U20" s="69">
        <v>236</v>
      </c>
      <c r="V20" s="69">
        <v>306</v>
      </c>
      <c r="W20" s="69">
        <v>299</v>
      </c>
      <c r="X20" s="67">
        <v>311</v>
      </c>
      <c r="Y20" s="156">
        <f t="shared" si="8"/>
        <v>7.25</v>
      </c>
      <c r="Z20" s="86" t="s">
        <v>712</v>
      </c>
      <c r="AA20" s="88" t="s">
        <v>716</v>
      </c>
      <c r="AB20" s="82" t="s">
        <v>710</v>
      </c>
      <c r="AC20" s="101" t="s">
        <v>763</v>
      </c>
      <c r="AD20" s="101" t="s">
        <v>765</v>
      </c>
      <c r="AE20" s="101" t="s">
        <v>758</v>
      </c>
      <c r="AF20" s="104" t="s">
        <v>923</v>
      </c>
    </row>
    <row r="21" spans="1:32" s="33" customFormat="1" ht="36.75" customHeight="1">
      <c r="A21" s="67">
        <v>15</v>
      </c>
      <c r="B21" s="66" t="s">
        <v>231</v>
      </c>
      <c r="C21" s="67" t="s">
        <v>1410</v>
      </c>
      <c r="D21" s="153">
        <f t="shared" si="5"/>
        <v>9</v>
      </c>
      <c r="E21" s="67" t="s">
        <v>1412</v>
      </c>
      <c r="F21" s="153">
        <f t="shared" si="0"/>
        <v>8</v>
      </c>
      <c r="G21" s="67" t="s">
        <v>1412</v>
      </c>
      <c r="H21" s="153">
        <f t="shared" si="1"/>
        <v>8</v>
      </c>
      <c r="I21" s="67" t="s">
        <v>1413</v>
      </c>
      <c r="J21" s="153">
        <f t="shared" si="2"/>
        <v>7</v>
      </c>
      <c r="K21" s="67" t="s">
        <v>1411</v>
      </c>
      <c r="L21" s="153">
        <f t="shared" si="3"/>
        <v>6</v>
      </c>
      <c r="M21" s="67" t="s">
        <v>1410</v>
      </c>
      <c r="N21" s="153">
        <f t="shared" si="4"/>
        <v>9</v>
      </c>
      <c r="O21" s="67" t="s">
        <v>1412</v>
      </c>
      <c r="P21" s="153">
        <f t="shared" si="4"/>
        <v>8</v>
      </c>
      <c r="Q21" s="174">
        <f t="shared" si="6"/>
        <v>310</v>
      </c>
      <c r="R21" s="178">
        <f t="shared" si="7"/>
        <v>7.75</v>
      </c>
      <c r="S21" s="67">
        <v>285</v>
      </c>
      <c r="T21" s="67">
        <v>324</v>
      </c>
      <c r="U21" s="69">
        <v>276</v>
      </c>
      <c r="V21" s="69">
        <v>302</v>
      </c>
      <c r="W21" s="69">
        <v>339</v>
      </c>
      <c r="X21" s="67">
        <v>305</v>
      </c>
      <c r="Y21" s="156">
        <f t="shared" si="8"/>
        <v>7.646428571428571</v>
      </c>
      <c r="Z21" s="81" t="s">
        <v>714</v>
      </c>
      <c r="AA21" s="82" t="s">
        <v>713</v>
      </c>
      <c r="AB21" s="87" t="s">
        <v>715</v>
      </c>
      <c r="AC21" s="101" t="s">
        <v>760</v>
      </c>
      <c r="AD21" s="101" t="s">
        <v>764</v>
      </c>
      <c r="AE21" s="101" t="s">
        <v>759</v>
      </c>
      <c r="AF21" s="104" t="s">
        <v>924</v>
      </c>
    </row>
    <row r="22" spans="1:32" s="33" customFormat="1" ht="36.75" customHeight="1">
      <c r="A22" s="67">
        <v>16</v>
      </c>
      <c r="B22" s="66" t="s">
        <v>232</v>
      </c>
      <c r="C22" s="67" t="s">
        <v>1412</v>
      </c>
      <c r="D22" s="153">
        <f t="shared" si="5"/>
        <v>8</v>
      </c>
      <c r="E22" s="67" t="s">
        <v>1408</v>
      </c>
      <c r="F22" s="153">
        <f t="shared" si="0"/>
        <v>5</v>
      </c>
      <c r="G22" s="67" t="s">
        <v>1413</v>
      </c>
      <c r="H22" s="153">
        <f t="shared" si="1"/>
        <v>7</v>
      </c>
      <c r="I22" s="67" t="s">
        <v>1411</v>
      </c>
      <c r="J22" s="153">
        <f t="shared" si="2"/>
        <v>6</v>
      </c>
      <c r="K22" s="67" t="s">
        <v>1411</v>
      </c>
      <c r="L22" s="153">
        <f t="shared" si="3"/>
        <v>6</v>
      </c>
      <c r="M22" s="67" t="s">
        <v>1412</v>
      </c>
      <c r="N22" s="153">
        <f t="shared" si="4"/>
        <v>8</v>
      </c>
      <c r="O22" s="67" t="s">
        <v>1413</v>
      </c>
      <c r="P22" s="153">
        <f t="shared" si="4"/>
        <v>7</v>
      </c>
      <c r="Q22" s="174">
        <f t="shared" si="6"/>
        <v>264</v>
      </c>
      <c r="R22" s="178">
        <f t="shared" si="7"/>
        <v>6.6</v>
      </c>
      <c r="S22" s="67">
        <v>190</v>
      </c>
      <c r="T22" s="67">
        <v>254</v>
      </c>
      <c r="U22" s="69">
        <v>210</v>
      </c>
      <c r="V22" s="109">
        <v>202</v>
      </c>
      <c r="W22" s="69">
        <v>245</v>
      </c>
      <c r="X22" s="67">
        <v>264</v>
      </c>
      <c r="Y22" s="156">
        <f t="shared" si="8"/>
        <v>5.817857142857143</v>
      </c>
      <c r="Z22" s="86" t="s">
        <v>712</v>
      </c>
      <c r="AA22" s="88" t="s">
        <v>716</v>
      </c>
      <c r="AB22" s="82" t="s">
        <v>710</v>
      </c>
      <c r="AC22" s="101" t="s">
        <v>763</v>
      </c>
      <c r="AD22" s="101" t="s">
        <v>765</v>
      </c>
      <c r="AE22" s="101" t="s">
        <v>758</v>
      </c>
      <c r="AF22" s="104" t="s">
        <v>925</v>
      </c>
    </row>
    <row r="23" spans="1:32" s="33" customFormat="1" ht="36.75" customHeight="1">
      <c r="A23" s="67">
        <v>17</v>
      </c>
      <c r="B23" s="66" t="s">
        <v>233</v>
      </c>
      <c r="C23" s="67" t="s">
        <v>1410</v>
      </c>
      <c r="D23" s="153">
        <f t="shared" si="5"/>
        <v>9</v>
      </c>
      <c r="E23" s="67" t="s">
        <v>1412</v>
      </c>
      <c r="F23" s="153">
        <f t="shared" si="0"/>
        <v>8</v>
      </c>
      <c r="G23" s="67" t="s">
        <v>1413</v>
      </c>
      <c r="H23" s="153">
        <f t="shared" si="1"/>
        <v>7</v>
      </c>
      <c r="I23" s="67" t="s">
        <v>1413</v>
      </c>
      <c r="J23" s="153">
        <f t="shared" si="2"/>
        <v>7</v>
      </c>
      <c r="K23" s="67" t="s">
        <v>1412</v>
      </c>
      <c r="L23" s="153">
        <f t="shared" si="3"/>
        <v>8</v>
      </c>
      <c r="M23" s="67" t="s">
        <v>1410</v>
      </c>
      <c r="N23" s="153">
        <f t="shared" si="4"/>
        <v>9</v>
      </c>
      <c r="O23" s="67" t="s">
        <v>1412</v>
      </c>
      <c r="P23" s="153">
        <f t="shared" si="4"/>
        <v>8</v>
      </c>
      <c r="Q23" s="174">
        <f t="shared" si="6"/>
        <v>316</v>
      </c>
      <c r="R23" s="178">
        <f t="shared" si="7"/>
        <v>7.9</v>
      </c>
      <c r="S23" s="67">
        <v>181</v>
      </c>
      <c r="T23" s="67">
        <v>224</v>
      </c>
      <c r="U23" s="147">
        <v>196</v>
      </c>
      <c r="V23" s="69">
        <v>234</v>
      </c>
      <c r="W23" s="69">
        <v>269</v>
      </c>
      <c r="X23" s="67">
        <v>326</v>
      </c>
      <c r="Y23" s="156">
        <f t="shared" si="8"/>
        <v>6.235714285714286</v>
      </c>
      <c r="Z23" s="86" t="s">
        <v>712</v>
      </c>
      <c r="AA23" s="88" t="s">
        <v>716</v>
      </c>
      <c r="AB23" s="82" t="s">
        <v>710</v>
      </c>
      <c r="AC23" s="101" t="s">
        <v>763</v>
      </c>
      <c r="AD23" s="101" t="s">
        <v>765</v>
      </c>
      <c r="AE23" s="101" t="s">
        <v>758</v>
      </c>
      <c r="AF23" s="104" t="s">
        <v>926</v>
      </c>
    </row>
    <row r="24" spans="1:32" s="33" customFormat="1" ht="36.75" customHeight="1">
      <c r="A24" s="67">
        <v>18</v>
      </c>
      <c r="B24" s="66" t="s">
        <v>234</v>
      </c>
      <c r="C24" s="67" t="s">
        <v>1413</v>
      </c>
      <c r="D24" s="153">
        <f t="shared" si="5"/>
        <v>7</v>
      </c>
      <c r="E24" s="67" t="s">
        <v>1413</v>
      </c>
      <c r="F24" s="153">
        <f t="shared" si="0"/>
        <v>7</v>
      </c>
      <c r="G24" s="67" t="s">
        <v>1410</v>
      </c>
      <c r="H24" s="153">
        <f t="shared" si="1"/>
        <v>9</v>
      </c>
      <c r="I24" s="67" t="s">
        <v>1411</v>
      </c>
      <c r="J24" s="153">
        <f t="shared" si="2"/>
        <v>6</v>
      </c>
      <c r="K24" s="67" t="s">
        <v>1414</v>
      </c>
      <c r="L24" s="153">
        <f t="shared" si="3"/>
        <v>4</v>
      </c>
      <c r="M24" s="67" t="s">
        <v>1410</v>
      </c>
      <c r="N24" s="153">
        <f t="shared" si="4"/>
        <v>9</v>
      </c>
      <c r="O24" s="67" t="s">
        <v>1412</v>
      </c>
      <c r="P24" s="153">
        <f t="shared" si="4"/>
        <v>8</v>
      </c>
      <c r="Q24" s="174">
        <f t="shared" si="6"/>
        <v>280</v>
      </c>
      <c r="R24" s="178">
        <f t="shared" si="7"/>
        <v>7</v>
      </c>
      <c r="S24" s="67">
        <v>293</v>
      </c>
      <c r="T24" s="67">
        <v>340</v>
      </c>
      <c r="U24" s="69">
        <v>252</v>
      </c>
      <c r="V24" s="69">
        <v>280</v>
      </c>
      <c r="W24" s="69">
        <v>302</v>
      </c>
      <c r="X24" s="67">
        <v>334</v>
      </c>
      <c r="Y24" s="156">
        <f t="shared" si="8"/>
        <v>7.432142857142857</v>
      </c>
      <c r="Z24" s="89" t="s">
        <v>717</v>
      </c>
      <c r="AA24" s="88" t="s">
        <v>716</v>
      </c>
      <c r="AB24" s="87" t="s">
        <v>715</v>
      </c>
      <c r="AC24" s="101" t="s">
        <v>761</v>
      </c>
      <c r="AD24" s="101" t="s">
        <v>765</v>
      </c>
      <c r="AE24" s="101" t="s">
        <v>759</v>
      </c>
      <c r="AF24" s="104" t="s">
        <v>927</v>
      </c>
    </row>
    <row r="25" spans="1:32" s="33" customFormat="1" ht="36.75" customHeight="1">
      <c r="A25" s="67">
        <v>19</v>
      </c>
      <c r="B25" s="66" t="s">
        <v>235</v>
      </c>
      <c r="C25" s="67" t="s">
        <v>1410</v>
      </c>
      <c r="D25" s="153">
        <f t="shared" si="5"/>
        <v>9</v>
      </c>
      <c r="E25" s="67" t="s">
        <v>1412</v>
      </c>
      <c r="F25" s="153">
        <f t="shared" si="0"/>
        <v>8</v>
      </c>
      <c r="G25" s="67" t="s">
        <v>1411</v>
      </c>
      <c r="H25" s="153">
        <f t="shared" si="1"/>
        <v>6</v>
      </c>
      <c r="I25" s="67" t="s">
        <v>1411</v>
      </c>
      <c r="J25" s="153">
        <f t="shared" si="2"/>
        <v>6</v>
      </c>
      <c r="K25" s="67" t="s">
        <v>1408</v>
      </c>
      <c r="L25" s="153">
        <f t="shared" si="3"/>
        <v>5</v>
      </c>
      <c r="M25" s="67" t="s">
        <v>1410</v>
      </c>
      <c r="N25" s="153">
        <f t="shared" si="4"/>
        <v>9</v>
      </c>
      <c r="O25" s="67" t="s">
        <v>1410</v>
      </c>
      <c r="P25" s="153">
        <f t="shared" si="4"/>
        <v>9</v>
      </c>
      <c r="Q25" s="174">
        <f t="shared" si="6"/>
        <v>294</v>
      </c>
      <c r="R25" s="178">
        <f t="shared" si="7"/>
        <v>7.35</v>
      </c>
      <c r="S25" s="67">
        <v>262</v>
      </c>
      <c r="T25" s="67">
        <v>356</v>
      </c>
      <c r="U25" s="69">
        <v>312</v>
      </c>
      <c r="V25" s="69">
        <v>306</v>
      </c>
      <c r="W25" s="69">
        <v>295</v>
      </c>
      <c r="X25" s="67">
        <v>287</v>
      </c>
      <c r="Y25" s="156">
        <f t="shared" si="8"/>
        <v>7.542857142857143</v>
      </c>
      <c r="Z25" s="86" t="s">
        <v>712</v>
      </c>
      <c r="AA25" s="82" t="s">
        <v>713</v>
      </c>
      <c r="AB25" s="87" t="s">
        <v>715</v>
      </c>
      <c r="AC25" s="101" t="s">
        <v>763</v>
      </c>
      <c r="AD25" s="101" t="s">
        <v>764</v>
      </c>
      <c r="AE25" s="101" t="s">
        <v>759</v>
      </c>
      <c r="AF25" s="104" t="s">
        <v>928</v>
      </c>
    </row>
    <row r="26" spans="1:32" s="33" customFormat="1" ht="36.75" customHeight="1">
      <c r="A26" s="67">
        <v>20</v>
      </c>
      <c r="B26" s="66" t="s">
        <v>236</v>
      </c>
      <c r="C26" s="67" t="s">
        <v>1408</v>
      </c>
      <c r="D26" s="153">
        <f t="shared" si="5"/>
        <v>5</v>
      </c>
      <c r="E26" s="67" t="s">
        <v>1414</v>
      </c>
      <c r="F26" s="153">
        <f t="shared" si="0"/>
        <v>4</v>
      </c>
      <c r="G26" s="67" t="s">
        <v>1411</v>
      </c>
      <c r="H26" s="153">
        <f t="shared" si="1"/>
        <v>6</v>
      </c>
      <c r="I26" s="67" t="s">
        <v>1408</v>
      </c>
      <c r="J26" s="153">
        <f t="shared" si="2"/>
        <v>5</v>
      </c>
      <c r="K26" s="67" t="s">
        <v>1414</v>
      </c>
      <c r="L26" s="153">
        <f t="shared" si="3"/>
        <v>4</v>
      </c>
      <c r="M26" s="67" t="s">
        <v>1410</v>
      </c>
      <c r="N26" s="153">
        <f t="shared" si="4"/>
        <v>9</v>
      </c>
      <c r="O26" s="67" t="s">
        <v>1412</v>
      </c>
      <c r="P26" s="153">
        <f t="shared" si="4"/>
        <v>8</v>
      </c>
      <c r="Q26" s="174">
        <f t="shared" si="6"/>
        <v>226</v>
      </c>
      <c r="R26" s="178">
        <f t="shared" si="7"/>
        <v>5.65</v>
      </c>
      <c r="S26" s="67">
        <v>185</v>
      </c>
      <c r="T26" s="67">
        <v>216</v>
      </c>
      <c r="U26" s="69">
        <v>192</v>
      </c>
      <c r="V26" s="110">
        <v>240</v>
      </c>
      <c r="W26" s="69">
        <v>215</v>
      </c>
      <c r="X26" s="112">
        <v>182</v>
      </c>
      <c r="Y26" s="156">
        <f t="shared" si="8"/>
        <v>5.2</v>
      </c>
      <c r="Z26" s="86" t="s">
        <v>712</v>
      </c>
      <c r="AA26" s="88" t="s">
        <v>716</v>
      </c>
      <c r="AB26" s="87" t="s">
        <v>715</v>
      </c>
      <c r="AC26" s="101" t="s">
        <v>763</v>
      </c>
      <c r="AD26" s="101" t="s">
        <v>765</v>
      </c>
      <c r="AE26" s="101" t="s">
        <v>759</v>
      </c>
      <c r="AF26" s="104" t="s">
        <v>929</v>
      </c>
    </row>
    <row r="27" spans="1:32" s="33" customFormat="1" ht="36.75" customHeight="1">
      <c r="A27" s="67">
        <v>21</v>
      </c>
      <c r="B27" s="66" t="s">
        <v>237</v>
      </c>
      <c r="C27" s="67" t="s">
        <v>1410</v>
      </c>
      <c r="D27" s="153">
        <f t="shared" si="5"/>
        <v>9</v>
      </c>
      <c r="E27" s="67" t="s">
        <v>1410</v>
      </c>
      <c r="F27" s="153">
        <f t="shared" si="0"/>
        <v>9</v>
      </c>
      <c r="G27" s="67" t="s">
        <v>1412</v>
      </c>
      <c r="H27" s="153">
        <f t="shared" si="1"/>
        <v>8</v>
      </c>
      <c r="I27" s="67" t="s">
        <v>1412</v>
      </c>
      <c r="J27" s="153">
        <f t="shared" si="2"/>
        <v>8</v>
      </c>
      <c r="K27" s="67" t="s">
        <v>1410</v>
      </c>
      <c r="L27" s="153">
        <f t="shared" si="3"/>
        <v>9</v>
      </c>
      <c r="M27" s="67" t="s">
        <v>1410</v>
      </c>
      <c r="N27" s="153">
        <f t="shared" si="4"/>
        <v>9</v>
      </c>
      <c r="O27" s="67" t="s">
        <v>1409</v>
      </c>
      <c r="P27" s="153">
        <f t="shared" si="4"/>
        <v>10</v>
      </c>
      <c r="Q27" s="174">
        <f t="shared" si="6"/>
        <v>356</v>
      </c>
      <c r="R27" s="178">
        <f t="shared" si="7"/>
        <v>8.9</v>
      </c>
      <c r="S27" s="67">
        <v>320</v>
      </c>
      <c r="T27" s="67">
        <v>374</v>
      </c>
      <c r="U27" s="69">
        <v>324</v>
      </c>
      <c r="V27" s="69">
        <v>342</v>
      </c>
      <c r="W27" s="69">
        <v>358</v>
      </c>
      <c r="X27" s="67">
        <v>325</v>
      </c>
      <c r="Y27" s="156">
        <f t="shared" si="8"/>
        <v>8.567857142857143</v>
      </c>
      <c r="Z27" s="86" t="s">
        <v>712</v>
      </c>
      <c r="AA27" s="82" t="s">
        <v>713</v>
      </c>
      <c r="AB27" s="82" t="s">
        <v>710</v>
      </c>
      <c r="AC27" s="101" t="s">
        <v>763</v>
      </c>
      <c r="AD27" s="101" t="s">
        <v>764</v>
      </c>
      <c r="AE27" s="101" t="s">
        <v>758</v>
      </c>
      <c r="AF27" s="104" t="s">
        <v>930</v>
      </c>
    </row>
    <row r="28" spans="1:32" s="33" customFormat="1" ht="36.75" customHeight="1">
      <c r="A28" s="67">
        <v>22</v>
      </c>
      <c r="B28" s="66" t="s">
        <v>238</v>
      </c>
      <c r="C28" s="165" t="s">
        <v>1398</v>
      </c>
      <c r="D28" s="153">
        <f t="shared" si="5"/>
        <v>0</v>
      </c>
      <c r="E28" s="67" t="s">
        <v>1414</v>
      </c>
      <c r="F28" s="153">
        <f t="shared" si="0"/>
        <v>4</v>
      </c>
      <c r="G28" s="67" t="s">
        <v>1411</v>
      </c>
      <c r="H28" s="153">
        <f t="shared" si="1"/>
        <v>6</v>
      </c>
      <c r="I28" s="67" t="s">
        <v>1408</v>
      </c>
      <c r="J28" s="153">
        <f t="shared" si="2"/>
        <v>5</v>
      </c>
      <c r="K28" s="67" t="s">
        <v>1408</v>
      </c>
      <c r="L28" s="153">
        <f t="shared" si="3"/>
        <v>5</v>
      </c>
      <c r="M28" s="67" t="s">
        <v>1412</v>
      </c>
      <c r="N28" s="153">
        <f t="shared" si="4"/>
        <v>8</v>
      </c>
      <c r="O28" s="67" t="s">
        <v>1409</v>
      </c>
      <c r="P28" s="153">
        <f t="shared" si="4"/>
        <v>10</v>
      </c>
      <c r="Q28" s="174">
        <f t="shared" si="6"/>
        <v>216</v>
      </c>
      <c r="R28" s="178">
        <f t="shared" si="7"/>
        <v>5.4</v>
      </c>
      <c r="S28" s="67">
        <v>241</v>
      </c>
      <c r="T28" s="67">
        <v>284</v>
      </c>
      <c r="U28" s="69">
        <v>168</v>
      </c>
      <c r="V28" s="69">
        <v>276</v>
      </c>
      <c r="W28" s="69">
        <v>247</v>
      </c>
      <c r="X28" s="67">
        <v>238</v>
      </c>
      <c r="Y28" s="156">
        <f t="shared" si="8"/>
        <v>5.964285714285714</v>
      </c>
      <c r="Z28" s="90" t="s">
        <v>718</v>
      </c>
      <c r="AA28" s="82" t="s">
        <v>713</v>
      </c>
      <c r="AB28" s="87" t="s">
        <v>715</v>
      </c>
      <c r="AC28" s="101" t="s">
        <v>762</v>
      </c>
      <c r="AD28" s="101" t="s">
        <v>764</v>
      </c>
      <c r="AE28" s="101" t="s">
        <v>759</v>
      </c>
      <c r="AF28" s="104" t="s">
        <v>931</v>
      </c>
    </row>
    <row r="29" spans="1:32" s="33" customFormat="1" ht="36.75" customHeight="1">
      <c r="A29" s="67">
        <v>23</v>
      </c>
      <c r="B29" s="66" t="s">
        <v>239</v>
      </c>
      <c r="C29" s="67" t="s">
        <v>1412</v>
      </c>
      <c r="D29" s="153">
        <f t="shared" si="5"/>
        <v>8</v>
      </c>
      <c r="E29" s="67" t="s">
        <v>1410</v>
      </c>
      <c r="F29" s="153">
        <f t="shared" si="0"/>
        <v>9</v>
      </c>
      <c r="G29" s="67" t="s">
        <v>1410</v>
      </c>
      <c r="H29" s="153">
        <f t="shared" si="1"/>
        <v>9</v>
      </c>
      <c r="I29" s="67" t="s">
        <v>1413</v>
      </c>
      <c r="J29" s="153">
        <f t="shared" si="2"/>
        <v>7</v>
      </c>
      <c r="K29" s="67" t="s">
        <v>1410</v>
      </c>
      <c r="L29" s="153">
        <f t="shared" si="3"/>
        <v>9</v>
      </c>
      <c r="M29" s="67" t="s">
        <v>1410</v>
      </c>
      <c r="N29" s="153">
        <f t="shared" si="4"/>
        <v>9</v>
      </c>
      <c r="O29" s="67" t="s">
        <v>1412</v>
      </c>
      <c r="P29" s="153">
        <f t="shared" si="4"/>
        <v>8</v>
      </c>
      <c r="Q29" s="174">
        <f t="shared" si="6"/>
        <v>334</v>
      </c>
      <c r="R29" s="178">
        <f t="shared" si="7"/>
        <v>8.35</v>
      </c>
      <c r="S29" s="67">
        <v>270</v>
      </c>
      <c r="T29" s="67">
        <v>306</v>
      </c>
      <c r="U29" s="69">
        <v>274</v>
      </c>
      <c r="V29" s="69">
        <v>282</v>
      </c>
      <c r="W29" s="69">
        <v>302</v>
      </c>
      <c r="X29" s="67">
        <v>323</v>
      </c>
      <c r="Y29" s="156">
        <f t="shared" si="8"/>
        <v>7.4678571428571425</v>
      </c>
      <c r="Z29" s="89" t="s">
        <v>717</v>
      </c>
      <c r="AA29" s="88" t="s">
        <v>716</v>
      </c>
      <c r="AB29" s="87" t="s">
        <v>715</v>
      </c>
      <c r="AC29" s="101" t="s">
        <v>761</v>
      </c>
      <c r="AD29" s="101" t="s">
        <v>765</v>
      </c>
      <c r="AE29" s="101" t="s">
        <v>759</v>
      </c>
      <c r="AF29" s="104" t="s">
        <v>932</v>
      </c>
    </row>
    <row r="30" spans="1:32" s="33" customFormat="1" ht="36.75" customHeight="1">
      <c r="A30" s="67">
        <v>24</v>
      </c>
      <c r="B30" s="66" t="s">
        <v>240</v>
      </c>
      <c r="C30" s="67" t="s">
        <v>1410</v>
      </c>
      <c r="D30" s="153">
        <f t="shared" si="5"/>
        <v>9</v>
      </c>
      <c r="E30" s="67" t="s">
        <v>1410</v>
      </c>
      <c r="F30" s="153">
        <f t="shared" si="0"/>
        <v>9</v>
      </c>
      <c r="G30" s="67" t="s">
        <v>1410</v>
      </c>
      <c r="H30" s="153">
        <f t="shared" si="1"/>
        <v>9</v>
      </c>
      <c r="I30" s="67" t="s">
        <v>1410</v>
      </c>
      <c r="J30" s="153">
        <f t="shared" si="2"/>
        <v>9</v>
      </c>
      <c r="K30" s="67" t="s">
        <v>1409</v>
      </c>
      <c r="L30" s="153">
        <f t="shared" si="3"/>
        <v>10</v>
      </c>
      <c r="M30" s="67" t="s">
        <v>1409</v>
      </c>
      <c r="N30" s="153">
        <f t="shared" si="4"/>
        <v>10</v>
      </c>
      <c r="O30" s="67" t="s">
        <v>1409</v>
      </c>
      <c r="P30" s="153">
        <f t="shared" si="4"/>
        <v>10</v>
      </c>
      <c r="Q30" s="174">
        <f t="shared" si="6"/>
        <v>376</v>
      </c>
      <c r="R30" s="178">
        <f t="shared" si="7"/>
        <v>9.4</v>
      </c>
      <c r="S30" s="67">
        <v>296</v>
      </c>
      <c r="T30" s="67">
        <v>356</v>
      </c>
      <c r="U30" s="69">
        <v>324</v>
      </c>
      <c r="V30" s="69">
        <v>354</v>
      </c>
      <c r="W30" s="69">
        <v>391</v>
      </c>
      <c r="X30" s="67">
        <v>335</v>
      </c>
      <c r="Y30" s="156">
        <f t="shared" si="8"/>
        <v>8.685714285714285</v>
      </c>
      <c r="Z30" s="81" t="s">
        <v>714</v>
      </c>
      <c r="AA30" s="88" t="s">
        <v>716</v>
      </c>
      <c r="AB30" s="87" t="s">
        <v>715</v>
      </c>
      <c r="AC30" s="101" t="s">
        <v>760</v>
      </c>
      <c r="AD30" s="101" t="s">
        <v>765</v>
      </c>
      <c r="AE30" s="101" t="s">
        <v>759</v>
      </c>
      <c r="AF30" s="104" t="s">
        <v>933</v>
      </c>
    </row>
    <row r="31" spans="1:32" s="33" customFormat="1" ht="36.75" customHeight="1">
      <c r="A31" s="67">
        <v>25</v>
      </c>
      <c r="B31" s="66" t="s">
        <v>241</v>
      </c>
      <c r="C31" s="67" t="s">
        <v>1409</v>
      </c>
      <c r="D31" s="153">
        <f t="shared" si="5"/>
        <v>10</v>
      </c>
      <c r="E31" s="67" t="s">
        <v>1410</v>
      </c>
      <c r="F31" s="153">
        <f t="shared" si="0"/>
        <v>9</v>
      </c>
      <c r="G31" s="67" t="s">
        <v>1410</v>
      </c>
      <c r="H31" s="153">
        <f t="shared" si="1"/>
        <v>9</v>
      </c>
      <c r="I31" s="67" t="s">
        <v>1410</v>
      </c>
      <c r="J31" s="153">
        <f t="shared" si="2"/>
        <v>9</v>
      </c>
      <c r="K31" s="67" t="s">
        <v>1410</v>
      </c>
      <c r="L31" s="153">
        <f t="shared" si="3"/>
        <v>9</v>
      </c>
      <c r="M31" s="67" t="s">
        <v>1410</v>
      </c>
      <c r="N31" s="153">
        <f t="shared" si="4"/>
        <v>9</v>
      </c>
      <c r="O31" s="67" t="s">
        <v>1409</v>
      </c>
      <c r="P31" s="153">
        <f t="shared" si="4"/>
        <v>10</v>
      </c>
      <c r="Q31" s="174">
        <f t="shared" si="6"/>
        <v>374</v>
      </c>
      <c r="R31" s="178">
        <f t="shared" si="7"/>
        <v>9.35</v>
      </c>
      <c r="S31" s="67">
        <v>324</v>
      </c>
      <c r="T31" s="67">
        <v>388</v>
      </c>
      <c r="U31" s="69">
        <v>304</v>
      </c>
      <c r="V31" s="69">
        <v>328</v>
      </c>
      <c r="W31" s="69">
        <v>357</v>
      </c>
      <c r="X31" s="67">
        <v>357</v>
      </c>
      <c r="Y31" s="156">
        <f t="shared" si="8"/>
        <v>8.685714285714285</v>
      </c>
      <c r="Z31" s="81" t="s">
        <v>714</v>
      </c>
      <c r="AA31" s="82" t="s">
        <v>713</v>
      </c>
      <c r="AB31" s="82" t="s">
        <v>710</v>
      </c>
      <c r="AC31" s="101" t="s">
        <v>760</v>
      </c>
      <c r="AD31" s="101" t="s">
        <v>764</v>
      </c>
      <c r="AE31" s="101" t="s">
        <v>758</v>
      </c>
      <c r="AF31" s="104" t="s">
        <v>934</v>
      </c>
    </row>
    <row r="32" spans="1:32" s="33" customFormat="1" ht="36.75" customHeight="1">
      <c r="A32" s="67">
        <v>26</v>
      </c>
      <c r="B32" s="66" t="s">
        <v>242</v>
      </c>
      <c r="C32" s="67" t="s">
        <v>1413</v>
      </c>
      <c r="D32" s="153">
        <f t="shared" si="5"/>
        <v>7</v>
      </c>
      <c r="E32" s="67" t="s">
        <v>1413</v>
      </c>
      <c r="F32" s="153">
        <f t="shared" si="0"/>
        <v>7</v>
      </c>
      <c r="G32" s="67" t="s">
        <v>1412</v>
      </c>
      <c r="H32" s="153">
        <f t="shared" si="1"/>
        <v>8</v>
      </c>
      <c r="I32" s="67" t="s">
        <v>1413</v>
      </c>
      <c r="J32" s="153">
        <f t="shared" si="2"/>
        <v>7</v>
      </c>
      <c r="K32" s="67" t="s">
        <v>1410</v>
      </c>
      <c r="L32" s="153">
        <f t="shared" si="3"/>
        <v>9</v>
      </c>
      <c r="M32" s="67" t="s">
        <v>1410</v>
      </c>
      <c r="N32" s="153">
        <f t="shared" si="4"/>
        <v>9</v>
      </c>
      <c r="O32" s="67" t="s">
        <v>1409</v>
      </c>
      <c r="P32" s="153">
        <f t="shared" si="4"/>
        <v>10</v>
      </c>
      <c r="Q32" s="174">
        <f t="shared" si="6"/>
        <v>326</v>
      </c>
      <c r="R32" s="178">
        <f t="shared" si="7"/>
        <v>8.15</v>
      </c>
      <c r="S32" s="67">
        <v>268</v>
      </c>
      <c r="T32" s="67">
        <v>342</v>
      </c>
      <c r="U32" s="69">
        <v>276</v>
      </c>
      <c r="V32" s="69">
        <v>282</v>
      </c>
      <c r="W32" s="69">
        <v>314</v>
      </c>
      <c r="X32" s="67">
        <v>331</v>
      </c>
      <c r="Y32" s="156">
        <f t="shared" si="8"/>
        <v>7.639285714285714</v>
      </c>
      <c r="Z32" s="89" t="s">
        <v>717</v>
      </c>
      <c r="AA32" s="82" t="s">
        <v>713</v>
      </c>
      <c r="AB32" s="82" t="s">
        <v>710</v>
      </c>
      <c r="AC32" s="101" t="s">
        <v>761</v>
      </c>
      <c r="AD32" s="101" t="s">
        <v>764</v>
      </c>
      <c r="AE32" s="101" t="s">
        <v>758</v>
      </c>
      <c r="AF32" s="104" t="s">
        <v>935</v>
      </c>
    </row>
    <row r="33" spans="1:32" s="33" customFormat="1" ht="36.75" customHeight="1">
      <c r="A33" s="67">
        <v>27</v>
      </c>
      <c r="B33" s="66" t="s">
        <v>243</v>
      </c>
      <c r="C33" s="193" t="s">
        <v>1410</v>
      </c>
      <c r="D33" s="153">
        <f t="shared" si="5"/>
        <v>9</v>
      </c>
      <c r="E33" s="67" t="s">
        <v>1412</v>
      </c>
      <c r="F33" s="153">
        <f t="shared" si="0"/>
        <v>8</v>
      </c>
      <c r="G33" s="67" t="s">
        <v>1410</v>
      </c>
      <c r="H33" s="153">
        <f t="shared" si="1"/>
        <v>9</v>
      </c>
      <c r="I33" s="67" t="s">
        <v>1412</v>
      </c>
      <c r="J33" s="153">
        <f t="shared" si="2"/>
        <v>8</v>
      </c>
      <c r="K33" s="67" t="s">
        <v>1413</v>
      </c>
      <c r="L33" s="153">
        <f t="shared" si="3"/>
        <v>7</v>
      </c>
      <c r="M33" s="67" t="s">
        <v>1412</v>
      </c>
      <c r="N33" s="153">
        <f t="shared" si="4"/>
        <v>8</v>
      </c>
      <c r="O33" s="67" t="s">
        <v>1409</v>
      </c>
      <c r="P33" s="153">
        <f t="shared" si="4"/>
        <v>10</v>
      </c>
      <c r="Q33" s="174">
        <f t="shared" si="6"/>
        <v>342</v>
      </c>
      <c r="R33" s="178">
        <f t="shared" si="7"/>
        <v>8.55</v>
      </c>
      <c r="S33" s="67">
        <v>284</v>
      </c>
      <c r="T33" s="67">
        <v>350</v>
      </c>
      <c r="U33" s="69">
        <v>296</v>
      </c>
      <c r="V33" s="69">
        <v>306</v>
      </c>
      <c r="W33" s="69">
        <v>322</v>
      </c>
      <c r="X33" s="67">
        <v>336</v>
      </c>
      <c r="Y33" s="156">
        <f t="shared" si="8"/>
        <v>7.985714285714286</v>
      </c>
      <c r="Z33" s="89" t="s">
        <v>717</v>
      </c>
      <c r="AA33" s="82" t="s">
        <v>713</v>
      </c>
      <c r="AB33" s="87" t="s">
        <v>715</v>
      </c>
      <c r="AC33" s="101" t="s">
        <v>761</v>
      </c>
      <c r="AD33" s="101" t="s">
        <v>764</v>
      </c>
      <c r="AE33" s="101" t="s">
        <v>759</v>
      </c>
      <c r="AF33" s="104" t="s">
        <v>936</v>
      </c>
    </row>
    <row r="34" spans="1:32" s="33" customFormat="1" ht="36.75" customHeight="1">
      <c r="A34" s="67">
        <v>28</v>
      </c>
      <c r="B34" s="66" t="s">
        <v>244</v>
      </c>
      <c r="C34" s="67" t="s">
        <v>1408</v>
      </c>
      <c r="D34" s="153">
        <f t="shared" si="5"/>
        <v>5</v>
      </c>
      <c r="E34" s="165" t="s">
        <v>1398</v>
      </c>
      <c r="F34" s="153">
        <f t="shared" si="0"/>
        <v>0</v>
      </c>
      <c r="G34" s="165" t="s">
        <v>1398</v>
      </c>
      <c r="H34" s="153">
        <f t="shared" si="1"/>
        <v>0</v>
      </c>
      <c r="I34" s="67" t="s">
        <v>1408</v>
      </c>
      <c r="J34" s="153">
        <f t="shared" si="2"/>
        <v>5</v>
      </c>
      <c r="K34" s="67" t="s">
        <v>1413</v>
      </c>
      <c r="L34" s="153">
        <f t="shared" si="3"/>
        <v>7</v>
      </c>
      <c r="M34" s="67" t="s">
        <v>1412</v>
      </c>
      <c r="N34" s="153">
        <f t="shared" si="4"/>
        <v>8</v>
      </c>
      <c r="O34" s="67" t="s">
        <v>1412</v>
      </c>
      <c r="P34" s="153">
        <f t="shared" si="4"/>
        <v>8</v>
      </c>
      <c r="Q34" s="174">
        <f t="shared" si="6"/>
        <v>182</v>
      </c>
      <c r="R34" s="178">
        <f t="shared" si="7"/>
        <v>4.55</v>
      </c>
      <c r="S34" s="67">
        <v>198</v>
      </c>
      <c r="T34" s="67">
        <v>218</v>
      </c>
      <c r="U34" s="147">
        <v>112</v>
      </c>
      <c r="V34" s="69">
        <v>80</v>
      </c>
      <c r="W34" s="147">
        <v>177</v>
      </c>
      <c r="X34" s="113">
        <v>197</v>
      </c>
      <c r="Y34" s="156">
        <f t="shared" si="8"/>
        <v>4.1571428571428575</v>
      </c>
      <c r="Z34" s="86" t="s">
        <v>712</v>
      </c>
      <c r="AA34" s="88" t="s">
        <v>716</v>
      </c>
      <c r="AB34" s="82" t="s">
        <v>710</v>
      </c>
      <c r="AC34" s="101" t="s">
        <v>763</v>
      </c>
      <c r="AD34" s="101" t="s">
        <v>765</v>
      </c>
      <c r="AE34" s="101" t="s">
        <v>758</v>
      </c>
      <c r="AF34" s="104" t="s">
        <v>937</v>
      </c>
    </row>
    <row r="35" spans="1:32" s="33" customFormat="1" ht="36.75" customHeight="1">
      <c r="A35" s="67">
        <v>29</v>
      </c>
      <c r="B35" s="66" t="s">
        <v>245</v>
      </c>
      <c r="C35" s="67" t="s">
        <v>1409</v>
      </c>
      <c r="D35" s="153">
        <f t="shared" si="5"/>
        <v>10</v>
      </c>
      <c r="E35" s="67" t="s">
        <v>1409</v>
      </c>
      <c r="F35" s="153">
        <f t="shared" si="0"/>
        <v>10</v>
      </c>
      <c r="G35" s="67" t="s">
        <v>1409</v>
      </c>
      <c r="H35" s="153">
        <f t="shared" si="1"/>
        <v>10</v>
      </c>
      <c r="I35" s="67" t="s">
        <v>1412</v>
      </c>
      <c r="J35" s="153">
        <f t="shared" si="2"/>
        <v>8</v>
      </c>
      <c r="K35" s="67" t="s">
        <v>1410</v>
      </c>
      <c r="L35" s="153">
        <f t="shared" si="3"/>
        <v>9</v>
      </c>
      <c r="M35" s="67" t="s">
        <v>1409</v>
      </c>
      <c r="N35" s="153">
        <f t="shared" si="4"/>
        <v>10</v>
      </c>
      <c r="O35" s="67" t="s">
        <v>1409</v>
      </c>
      <c r="P35" s="153">
        <f t="shared" si="4"/>
        <v>10</v>
      </c>
      <c r="Q35" s="174">
        <f t="shared" si="6"/>
        <v>382</v>
      </c>
      <c r="R35" s="178">
        <f t="shared" si="7"/>
        <v>9.55</v>
      </c>
      <c r="S35" s="67">
        <v>299</v>
      </c>
      <c r="T35" s="67">
        <v>342</v>
      </c>
      <c r="U35" s="69">
        <v>352</v>
      </c>
      <c r="V35" s="69">
        <v>334</v>
      </c>
      <c r="W35" s="69">
        <v>371</v>
      </c>
      <c r="X35" s="67">
        <v>358</v>
      </c>
      <c r="Y35" s="156">
        <f t="shared" si="8"/>
        <v>8.707142857142857</v>
      </c>
      <c r="Z35" s="86" t="s">
        <v>712</v>
      </c>
      <c r="AA35" s="88" t="s">
        <v>716</v>
      </c>
      <c r="AB35" s="82" t="s">
        <v>710</v>
      </c>
      <c r="AC35" s="101" t="s">
        <v>763</v>
      </c>
      <c r="AD35" s="101" t="s">
        <v>765</v>
      </c>
      <c r="AE35" s="101" t="s">
        <v>758</v>
      </c>
      <c r="AF35" s="104" t="s">
        <v>938</v>
      </c>
    </row>
    <row r="36" spans="1:32" s="33" customFormat="1" ht="36.75" customHeight="1">
      <c r="A36" s="67">
        <v>30</v>
      </c>
      <c r="B36" s="66" t="s">
        <v>246</v>
      </c>
      <c r="C36" s="67" t="s">
        <v>1413</v>
      </c>
      <c r="D36" s="153">
        <f t="shared" si="5"/>
        <v>7</v>
      </c>
      <c r="E36" s="67" t="s">
        <v>1413</v>
      </c>
      <c r="F36" s="153">
        <f t="shared" si="0"/>
        <v>7</v>
      </c>
      <c r="G36" s="67" t="s">
        <v>1412</v>
      </c>
      <c r="H36" s="153">
        <f t="shared" si="1"/>
        <v>8</v>
      </c>
      <c r="I36" s="67" t="s">
        <v>1413</v>
      </c>
      <c r="J36" s="153">
        <f t="shared" si="2"/>
        <v>7</v>
      </c>
      <c r="K36" s="67" t="s">
        <v>1414</v>
      </c>
      <c r="L36" s="153">
        <f t="shared" si="3"/>
        <v>4</v>
      </c>
      <c r="M36" s="67" t="s">
        <v>1412</v>
      </c>
      <c r="N36" s="153">
        <f t="shared" si="4"/>
        <v>8</v>
      </c>
      <c r="O36" s="67" t="s">
        <v>1412</v>
      </c>
      <c r="P36" s="153">
        <f t="shared" si="4"/>
        <v>8</v>
      </c>
      <c r="Q36" s="174">
        <f t="shared" si="6"/>
        <v>278</v>
      </c>
      <c r="R36" s="178">
        <f t="shared" si="7"/>
        <v>6.95</v>
      </c>
      <c r="S36" s="67">
        <v>213</v>
      </c>
      <c r="T36" s="67">
        <v>254</v>
      </c>
      <c r="U36" s="69">
        <v>236</v>
      </c>
      <c r="V36" s="69">
        <v>280</v>
      </c>
      <c r="W36" s="69">
        <v>280</v>
      </c>
      <c r="X36" s="67">
        <v>282</v>
      </c>
      <c r="Y36" s="156">
        <f t="shared" si="8"/>
        <v>6.510714285714286</v>
      </c>
      <c r="Z36" s="89" t="s">
        <v>717</v>
      </c>
      <c r="AA36" s="82" t="s">
        <v>713</v>
      </c>
      <c r="AB36" s="87" t="s">
        <v>715</v>
      </c>
      <c r="AC36" s="101" t="s">
        <v>761</v>
      </c>
      <c r="AD36" s="101" t="s">
        <v>764</v>
      </c>
      <c r="AE36" s="101" t="s">
        <v>759</v>
      </c>
      <c r="AF36" s="104" t="s">
        <v>939</v>
      </c>
    </row>
    <row r="37" spans="1:32" s="33" customFormat="1" ht="36.75" customHeight="1">
      <c r="A37" s="67">
        <v>31</v>
      </c>
      <c r="B37" s="66" t="s">
        <v>247</v>
      </c>
      <c r="C37" s="67" t="s">
        <v>1412</v>
      </c>
      <c r="D37" s="153">
        <f t="shared" si="5"/>
        <v>8</v>
      </c>
      <c r="E37" s="67" t="s">
        <v>1410</v>
      </c>
      <c r="F37" s="153">
        <f t="shared" si="0"/>
        <v>9</v>
      </c>
      <c r="G37" s="67" t="s">
        <v>1413</v>
      </c>
      <c r="H37" s="153">
        <f t="shared" si="1"/>
        <v>7</v>
      </c>
      <c r="I37" s="67" t="s">
        <v>1412</v>
      </c>
      <c r="J37" s="153">
        <f t="shared" si="2"/>
        <v>8</v>
      </c>
      <c r="K37" s="67" t="s">
        <v>1411</v>
      </c>
      <c r="L37" s="153">
        <f t="shared" si="3"/>
        <v>6</v>
      </c>
      <c r="M37" s="67" t="s">
        <v>1410</v>
      </c>
      <c r="N37" s="153">
        <f t="shared" si="4"/>
        <v>9</v>
      </c>
      <c r="O37" s="67" t="s">
        <v>1409</v>
      </c>
      <c r="P37" s="153">
        <f t="shared" si="4"/>
        <v>10</v>
      </c>
      <c r="Q37" s="174">
        <f t="shared" si="6"/>
        <v>326</v>
      </c>
      <c r="R37" s="178">
        <f t="shared" si="7"/>
        <v>8.15</v>
      </c>
      <c r="S37" s="67">
        <v>318</v>
      </c>
      <c r="T37" s="67">
        <v>340</v>
      </c>
      <c r="U37" s="69">
        <v>298</v>
      </c>
      <c r="V37" s="69">
        <v>310</v>
      </c>
      <c r="W37" s="69">
        <v>285</v>
      </c>
      <c r="X37" s="67">
        <v>316</v>
      </c>
      <c r="Y37" s="156">
        <f t="shared" si="8"/>
        <v>7.832142857142857</v>
      </c>
      <c r="Z37" s="86" t="s">
        <v>712</v>
      </c>
      <c r="AA37" s="82" t="s">
        <v>713</v>
      </c>
      <c r="AB37" s="87" t="s">
        <v>715</v>
      </c>
      <c r="AC37" s="101" t="s">
        <v>763</v>
      </c>
      <c r="AD37" s="101" t="s">
        <v>764</v>
      </c>
      <c r="AE37" s="101" t="s">
        <v>759</v>
      </c>
      <c r="AF37" s="104" t="s">
        <v>940</v>
      </c>
    </row>
    <row r="38" spans="1:32" s="33" customFormat="1" ht="36.75" customHeight="1">
      <c r="A38" s="67">
        <v>32</v>
      </c>
      <c r="B38" s="66" t="s">
        <v>248</v>
      </c>
      <c r="C38" s="67" t="s">
        <v>1411</v>
      </c>
      <c r="D38" s="153">
        <f t="shared" si="5"/>
        <v>6</v>
      </c>
      <c r="E38" s="67" t="s">
        <v>1411</v>
      </c>
      <c r="F38" s="153">
        <f t="shared" si="0"/>
        <v>6</v>
      </c>
      <c r="G38" s="67" t="s">
        <v>1411</v>
      </c>
      <c r="H38" s="153">
        <f t="shared" si="1"/>
        <v>6</v>
      </c>
      <c r="I38" s="67" t="s">
        <v>1408</v>
      </c>
      <c r="J38" s="153">
        <f t="shared" si="2"/>
        <v>5</v>
      </c>
      <c r="K38" s="67" t="s">
        <v>1411</v>
      </c>
      <c r="L38" s="153">
        <f t="shared" si="3"/>
        <v>6</v>
      </c>
      <c r="M38" s="67" t="s">
        <v>1412</v>
      </c>
      <c r="N38" s="153">
        <f t="shared" si="4"/>
        <v>8</v>
      </c>
      <c r="O38" s="67" t="s">
        <v>1412</v>
      </c>
      <c r="P38" s="153">
        <f t="shared" si="4"/>
        <v>8</v>
      </c>
      <c r="Q38" s="174">
        <f t="shared" si="6"/>
        <v>254</v>
      </c>
      <c r="R38" s="178">
        <f t="shared" si="7"/>
        <v>6.35</v>
      </c>
      <c r="S38" s="67">
        <v>267</v>
      </c>
      <c r="T38" s="67">
        <v>318</v>
      </c>
      <c r="U38" s="69">
        <v>198</v>
      </c>
      <c r="V38" s="69">
        <v>226</v>
      </c>
      <c r="W38" s="69">
        <v>253</v>
      </c>
      <c r="X38" s="113">
        <v>253</v>
      </c>
      <c r="Y38" s="156">
        <f t="shared" si="8"/>
        <v>6.317857142857143</v>
      </c>
      <c r="Z38" s="89" t="s">
        <v>717</v>
      </c>
      <c r="AA38" s="82" t="s">
        <v>713</v>
      </c>
      <c r="AB38" s="82" t="s">
        <v>710</v>
      </c>
      <c r="AC38" s="101" t="s">
        <v>761</v>
      </c>
      <c r="AD38" s="101" t="s">
        <v>764</v>
      </c>
      <c r="AE38" s="101" t="s">
        <v>758</v>
      </c>
      <c r="AF38" s="104" t="s">
        <v>941</v>
      </c>
    </row>
    <row r="39" spans="1:32" s="33" customFormat="1" ht="36.75" customHeight="1">
      <c r="A39" s="67">
        <v>33</v>
      </c>
      <c r="B39" s="66" t="s">
        <v>249</v>
      </c>
      <c r="C39" s="67" t="s">
        <v>1413</v>
      </c>
      <c r="D39" s="153">
        <f t="shared" si="5"/>
        <v>7</v>
      </c>
      <c r="E39" s="67" t="s">
        <v>1408</v>
      </c>
      <c r="F39" s="153">
        <f t="shared" si="0"/>
        <v>5</v>
      </c>
      <c r="G39" s="67" t="s">
        <v>1412</v>
      </c>
      <c r="H39" s="153">
        <f t="shared" si="1"/>
        <v>8</v>
      </c>
      <c r="I39" s="67" t="s">
        <v>1411</v>
      </c>
      <c r="J39" s="153">
        <f t="shared" si="2"/>
        <v>6</v>
      </c>
      <c r="K39" s="67" t="s">
        <v>1413</v>
      </c>
      <c r="L39" s="153">
        <f t="shared" si="3"/>
        <v>7</v>
      </c>
      <c r="M39" s="67" t="s">
        <v>1410</v>
      </c>
      <c r="N39" s="153">
        <f t="shared" si="4"/>
        <v>9</v>
      </c>
      <c r="O39" s="67" t="s">
        <v>1409</v>
      </c>
      <c r="P39" s="153">
        <f t="shared" si="4"/>
        <v>10</v>
      </c>
      <c r="Q39" s="174">
        <f t="shared" si="6"/>
        <v>296</v>
      </c>
      <c r="R39" s="178">
        <f t="shared" si="7"/>
        <v>7.4</v>
      </c>
      <c r="S39" s="67">
        <v>205</v>
      </c>
      <c r="T39" s="67">
        <v>216</v>
      </c>
      <c r="U39" s="69">
        <v>206</v>
      </c>
      <c r="V39" s="69">
        <v>242</v>
      </c>
      <c r="W39" s="69">
        <v>276</v>
      </c>
      <c r="X39" s="67">
        <v>274</v>
      </c>
      <c r="Y39" s="156">
        <f t="shared" si="8"/>
        <v>6.125</v>
      </c>
      <c r="Z39" s="90" t="s">
        <v>718</v>
      </c>
      <c r="AA39" s="88" t="s">
        <v>716</v>
      </c>
      <c r="AB39" s="87" t="s">
        <v>715</v>
      </c>
      <c r="AC39" s="101" t="s">
        <v>762</v>
      </c>
      <c r="AD39" s="101" t="s">
        <v>765</v>
      </c>
      <c r="AE39" s="101" t="s">
        <v>759</v>
      </c>
      <c r="AF39" s="104" t="s">
        <v>942</v>
      </c>
    </row>
    <row r="40" spans="1:32" s="33" customFormat="1" ht="36.75" customHeight="1">
      <c r="A40" s="67">
        <v>34</v>
      </c>
      <c r="B40" s="66" t="s">
        <v>250</v>
      </c>
      <c r="C40" s="67" t="s">
        <v>1409</v>
      </c>
      <c r="D40" s="153">
        <f t="shared" si="5"/>
        <v>10</v>
      </c>
      <c r="E40" s="67" t="s">
        <v>1409</v>
      </c>
      <c r="F40" s="153">
        <f t="shared" si="0"/>
        <v>10</v>
      </c>
      <c r="G40" s="67" t="s">
        <v>1409</v>
      </c>
      <c r="H40" s="153">
        <f t="shared" si="1"/>
        <v>10</v>
      </c>
      <c r="I40" s="67" t="s">
        <v>1410</v>
      </c>
      <c r="J40" s="153">
        <f t="shared" si="2"/>
        <v>9</v>
      </c>
      <c r="K40" s="67" t="s">
        <v>1412</v>
      </c>
      <c r="L40" s="153">
        <f t="shared" si="3"/>
        <v>8</v>
      </c>
      <c r="M40" s="67" t="s">
        <v>1409</v>
      </c>
      <c r="N40" s="153">
        <f t="shared" si="4"/>
        <v>10</v>
      </c>
      <c r="O40" s="67" t="s">
        <v>1409</v>
      </c>
      <c r="P40" s="153">
        <f t="shared" si="4"/>
        <v>10</v>
      </c>
      <c r="Q40" s="174">
        <f t="shared" si="6"/>
        <v>382</v>
      </c>
      <c r="R40" s="178">
        <f t="shared" si="7"/>
        <v>9.55</v>
      </c>
      <c r="S40" s="67">
        <v>332</v>
      </c>
      <c r="T40" s="67">
        <v>348</v>
      </c>
      <c r="U40" s="69">
        <v>340</v>
      </c>
      <c r="V40" s="69">
        <v>336</v>
      </c>
      <c r="W40" s="69">
        <v>366</v>
      </c>
      <c r="X40" s="67">
        <v>388</v>
      </c>
      <c r="Y40" s="156">
        <f t="shared" si="8"/>
        <v>8.9</v>
      </c>
      <c r="Z40" s="81" t="s">
        <v>714</v>
      </c>
      <c r="AA40" s="82" t="s">
        <v>713</v>
      </c>
      <c r="AB40" s="87" t="s">
        <v>715</v>
      </c>
      <c r="AC40" s="101" t="s">
        <v>760</v>
      </c>
      <c r="AD40" s="101" t="s">
        <v>764</v>
      </c>
      <c r="AE40" s="101" t="s">
        <v>759</v>
      </c>
      <c r="AF40" s="104" t="s">
        <v>943</v>
      </c>
    </row>
    <row r="41" spans="1:32" s="33" customFormat="1" ht="36.75" customHeight="1">
      <c r="A41" s="67">
        <v>35</v>
      </c>
      <c r="B41" s="66" t="s">
        <v>251</v>
      </c>
      <c r="C41" s="67" t="s">
        <v>1409</v>
      </c>
      <c r="D41" s="153">
        <f t="shared" si="5"/>
        <v>10</v>
      </c>
      <c r="E41" s="67" t="s">
        <v>1409</v>
      </c>
      <c r="F41" s="153">
        <f t="shared" si="0"/>
        <v>10</v>
      </c>
      <c r="G41" s="67" t="s">
        <v>1410</v>
      </c>
      <c r="H41" s="153">
        <f t="shared" si="1"/>
        <v>9</v>
      </c>
      <c r="I41" s="67" t="s">
        <v>1410</v>
      </c>
      <c r="J41" s="153">
        <f t="shared" si="2"/>
        <v>9</v>
      </c>
      <c r="K41" s="67" t="s">
        <v>1410</v>
      </c>
      <c r="L41" s="153">
        <f t="shared" si="3"/>
        <v>9</v>
      </c>
      <c r="M41" s="67" t="s">
        <v>1410</v>
      </c>
      <c r="N41" s="153">
        <f t="shared" si="4"/>
        <v>9</v>
      </c>
      <c r="O41" s="67" t="s">
        <v>1412</v>
      </c>
      <c r="P41" s="153">
        <f t="shared" si="4"/>
        <v>8</v>
      </c>
      <c r="Q41" s="174">
        <f t="shared" si="6"/>
        <v>364</v>
      </c>
      <c r="R41" s="178">
        <f t="shared" si="7"/>
        <v>9.1</v>
      </c>
      <c r="S41" s="67">
        <v>339</v>
      </c>
      <c r="T41" s="67">
        <v>372</v>
      </c>
      <c r="U41" s="69">
        <v>326</v>
      </c>
      <c r="V41" s="69">
        <v>344</v>
      </c>
      <c r="W41" s="69">
        <v>371</v>
      </c>
      <c r="X41" s="67">
        <v>377</v>
      </c>
      <c r="Y41" s="156">
        <f t="shared" si="8"/>
        <v>8.903571428571428</v>
      </c>
      <c r="Z41" s="81" t="s">
        <v>714</v>
      </c>
      <c r="AA41" s="82" t="s">
        <v>713</v>
      </c>
      <c r="AB41" s="82" t="s">
        <v>710</v>
      </c>
      <c r="AC41" s="101" t="s">
        <v>760</v>
      </c>
      <c r="AD41" s="101" t="s">
        <v>764</v>
      </c>
      <c r="AE41" s="101" t="s">
        <v>758</v>
      </c>
      <c r="AF41" s="104" t="s">
        <v>944</v>
      </c>
    </row>
    <row r="42" spans="1:32" s="33" customFormat="1" ht="36.75" customHeight="1">
      <c r="A42" s="67">
        <v>36</v>
      </c>
      <c r="B42" s="66" t="s">
        <v>252</v>
      </c>
      <c r="C42" s="67" t="s">
        <v>1410</v>
      </c>
      <c r="D42" s="153">
        <f t="shared" si="5"/>
        <v>9</v>
      </c>
      <c r="E42" s="67" t="s">
        <v>1409</v>
      </c>
      <c r="F42" s="153">
        <f t="shared" si="0"/>
        <v>10</v>
      </c>
      <c r="G42" s="67" t="s">
        <v>1409</v>
      </c>
      <c r="H42" s="153">
        <f t="shared" si="1"/>
        <v>10</v>
      </c>
      <c r="I42" s="67" t="s">
        <v>1412</v>
      </c>
      <c r="J42" s="153">
        <f t="shared" si="2"/>
        <v>8</v>
      </c>
      <c r="K42" s="67" t="s">
        <v>1409</v>
      </c>
      <c r="L42" s="153">
        <f t="shared" si="3"/>
        <v>10</v>
      </c>
      <c r="M42" s="67" t="s">
        <v>1409</v>
      </c>
      <c r="N42" s="153">
        <f t="shared" si="4"/>
        <v>10</v>
      </c>
      <c r="O42" s="67" t="s">
        <v>1409</v>
      </c>
      <c r="P42" s="153">
        <f t="shared" si="4"/>
        <v>10</v>
      </c>
      <c r="Q42" s="174">
        <f t="shared" si="6"/>
        <v>382</v>
      </c>
      <c r="R42" s="178">
        <f t="shared" si="7"/>
        <v>9.55</v>
      </c>
      <c r="S42" s="67">
        <v>356</v>
      </c>
      <c r="T42" s="67">
        <v>382</v>
      </c>
      <c r="U42" s="69">
        <v>334</v>
      </c>
      <c r="V42" s="69">
        <v>368</v>
      </c>
      <c r="W42" s="69">
        <v>350</v>
      </c>
      <c r="X42" s="67">
        <v>363</v>
      </c>
      <c r="Y42" s="156">
        <f t="shared" si="8"/>
        <v>9.053571428571429</v>
      </c>
      <c r="Z42" s="81" t="s">
        <v>714</v>
      </c>
      <c r="AA42" s="88" t="s">
        <v>716</v>
      </c>
      <c r="AB42" s="87" t="s">
        <v>715</v>
      </c>
      <c r="AC42" s="101" t="s">
        <v>760</v>
      </c>
      <c r="AD42" s="101" t="s">
        <v>765</v>
      </c>
      <c r="AE42" s="101" t="s">
        <v>759</v>
      </c>
      <c r="AF42" s="104" t="s">
        <v>945</v>
      </c>
    </row>
    <row r="43" spans="1:32" s="33" customFormat="1" ht="36.75" customHeight="1">
      <c r="A43" s="67">
        <v>37</v>
      </c>
      <c r="B43" s="66" t="s">
        <v>253</v>
      </c>
      <c r="C43" s="67" t="s">
        <v>1412</v>
      </c>
      <c r="D43" s="153">
        <f t="shared" si="5"/>
        <v>8</v>
      </c>
      <c r="E43" s="67" t="s">
        <v>1412</v>
      </c>
      <c r="F43" s="153">
        <f t="shared" si="0"/>
        <v>8</v>
      </c>
      <c r="G43" s="67" t="s">
        <v>1412</v>
      </c>
      <c r="H43" s="153">
        <f t="shared" si="1"/>
        <v>8</v>
      </c>
      <c r="I43" s="67" t="s">
        <v>1410</v>
      </c>
      <c r="J43" s="153">
        <f t="shared" si="2"/>
        <v>9</v>
      </c>
      <c r="K43" s="67" t="s">
        <v>1412</v>
      </c>
      <c r="L43" s="153">
        <f t="shared" si="3"/>
        <v>8</v>
      </c>
      <c r="M43" s="67" t="s">
        <v>1412</v>
      </c>
      <c r="N43" s="153">
        <f t="shared" si="4"/>
        <v>8</v>
      </c>
      <c r="O43" s="67" t="s">
        <v>1409</v>
      </c>
      <c r="P43" s="153">
        <f t="shared" si="4"/>
        <v>10</v>
      </c>
      <c r="Q43" s="174">
        <f t="shared" si="6"/>
        <v>342</v>
      </c>
      <c r="R43" s="178">
        <f t="shared" si="7"/>
        <v>8.55</v>
      </c>
      <c r="S43" s="67">
        <v>306</v>
      </c>
      <c r="T43" s="67">
        <v>362</v>
      </c>
      <c r="U43" s="69">
        <v>298</v>
      </c>
      <c r="V43" s="69">
        <v>344</v>
      </c>
      <c r="W43" s="69">
        <v>341</v>
      </c>
      <c r="X43" s="67">
        <v>312</v>
      </c>
      <c r="Y43" s="156">
        <f t="shared" si="8"/>
        <v>8.232142857142858</v>
      </c>
      <c r="Z43" s="89" t="s">
        <v>717</v>
      </c>
      <c r="AA43" s="82" t="s">
        <v>713</v>
      </c>
      <c r="AB43" s="87" t="s">
        <v>715</v>
      </c>
      <c r="AC43" s="101" t="s">
        <v>761</v>
      </c>
      <c r="AD43" s="101" t="s">
        <v>764</v>
      </c>
      <c r="AE43" s="101" t="s">
        <v>759</v>
      </c>
      <c r="AF43" s="104" t="s">
        <v>946</v>
      </c>
    </row>
    <row r="44" spans="1:32" s="33" customFormat="1" ht="36.75" customHeight="1">
      <c r="A44" s="67">
        <v>38</v>
      </c>
      <c r="B44" s="66" t="s">
        <v>254</v>
      </c>
      <c r="C44" s="67" t="s">
        <v>1410</v>
      </c>
      <c r="D44" s="153">
        <f t="shared" si="5"/>
        <v>9</v>
      </c>
      <c r="E44" s="67" t="s">
        <v>1409</v>
      </c>
      <c r="F44" s="153">
        <f t="shared" si="0"/>
        <v>10</v>
      </c>
      <c r="G44" s="67" t="s">
        <v>1409</v>
      </c>
      <c r="H44" s="153">
        <f t="shared" si="1"/>
        <v>10</v>
      </c>
      <c r="I44" s="67" t="s">
        <v>1413</v>
      </c>
      <c r="J44" s="153">
        <f t="shared" si="2"/>
        <v>7</v>
      </c>
      <c r="K44" s="67" t="s">
        <v>1410</v>
      </c>
      <c r="L44" s="153">
        <f t="shared" si="3"/>
        <v>9</v>
      </c>
      <c r="M44" s="67" t="s">
        <v>1409</v>
      </c>
      <c r="N44" s="153">
        <f t="shared" si="4"/>
        <v>10</v>
      </c>
      <c r="O44" s="67" t="s">
        <v>1409</v>
      </c>
      <c r="P44" s="153">
        <f t="shared" si="4"/>
        <v>10</v>
      </c>
      <c r="Q44" s="174">
        <f t="shared" si="6"/>
        <v>370</v>
      </c>
      <c r="R44" s="178">
        <f t="shared" si="7"/>
        <v>9.25</v>
      </c>
      <c r="S44" s="67">
        <v>307</v>
      </c>
      <c r="T44" s="67">
        <v>376</v>
      </c>
      <c r="U44" s="69">
        <v>332</v>
      </c>
      <c r="V44" s="69">
        <v>330</v>
      </c>
      <c r="W44" s="69">
        <v>339</v>
      </c>
      <c r="X44" s="67">
        <v>349</v>
      </c>
      <c r="Y44" s="156">
        <f t="shared" si="8"/>
        <v>8.582142857142857</v>
      </c>
      <c r="Z44" s="89" t="s">
        <v>717</v>
      </c>
      <c r="AA44" s="82" t="s">
        <v>713</v>
      </c>
      <c r="AB44" s="87" t="s">
        <v>715</v>
      </c>
      <c r="AC44" s="101" t="s">
        <v>761</v>
      </c>
      <c r="AD44" s="101" t="s">
        <v>764</v>
      </c>
      <c r="AE44" s="101" t="s">
        <v>759</v>
      </c>
      <c r="AF44" s="104" t="s">
        <v>947</v>
      </c>
    </row>
    <row r="45" spans="1:32" s="33" customFormat="1" ht="36.75" customHeight="1">
      <c r="A45" s="67">
        <v>39</v>
      </c>
      <c r="B45" s="66" t="s">
        <v>255</v>
      </c>
      <c r="C45" s="67" t="s">
        <v>1410</v>
      </c>
      <c r="D45" s="153">
        <f t="shared" si="5"/>
        <v>9</v>
      </c>
      <c r="E45" s="67" t="s">
        <v>1410</v>
      </c>
      <c r="F45" s="153">
        <f t="shared" si="0"/>
        <v>9</v>
      </c>
      <c r="G45" s="67" t="s">
        <v>1410</v>
      </c>
      <c r="H45" s="153">
        <f t="shared" si="1"/>
        <v>9</v>
      </c>
      <c r="I45" s="67" t="s">
        <v>1413</v>
      </c>
      <c r="J45" s="153">
        <f t="shared" si="2"/>
        <v>7</v>
      </c>
      <c r="K45" s="67" t="s">
        <v>1409</v>
      </c>
      <c r="L45" s="153">
        <f t="shared" si="3"/>
        <v>10</v>
      </c>
      <c r="M45" s="67" t="s">
        <v>1409</v>
      </c>
      <c r="N45" s="153">
        <f t="shared" si="4"/>
        <v>10</v>
      </c>
      <c r="O45" s="67" t="s">
        <v>1409</v>
      </c>
      <c r="P45" s="153">
        <f t="shared" si="4"/>
        <v>10</v>
      </c>
      <c r="Q45" s="174">
        <f t="shared" si="6"/>
        <v>364</v>
      </c>
      <c r="R45" s="178">
        <f t="shared" si="7"/>
        <v>9.1</v>
      </c>
      <c r="S45" s="67">
        <v>329</v>
      </c>
      <c r="T45" s="67">
        <v>376</v>
      </c>
      <c r="U45" s="69">
        <v>296</v>
      </c>
      <c r="V45" s="69">
        <v>376</v>
      </c>
      <c r="W45" s="69">
        <v>352</v>
      </c>
      <c r="X45" s="67">
        <v>368</v>
      </c>
      <c r="Y45" s="156">
        <f t="shared" si="8"/>
        <v>8.789285714285715</v>
      </c>
      <c r="Z45" s="90" t="s">
        <v>718</v>
      </c>
      <c r="AA45" s="82" t="s">
        <v>713</v>
      </c>
      <c r="AB45" s="87" t="s">
        <v>715</v>
      </c>
      <c r="AC45" s="101" t="s">
        <v>762</v>
      </c>
      <c r="AD45" s="101" t="s">
        <v>764</v>
      </c>
      <c r="AE45" s="101" t="s">
        <v>759</v>
      </c>
      <c r="AF45" s="104" t="s">
        <v>948</v>
      </c>
    </row>
    <row r="46" spans="1:32" s="33" customFormat="1" ht="36.75" customHeight="1">
      <c r="A46" s="67">
        <v>40</v>
      </c>
      <c r="B46" s="66" t="s">
        <v>256</v>
      </c>
      <c r="C46" s="67" t="s">
        <v>1410</v>
      </c>
      <c r="D46" s="153">
        <f t="shared" si="5"/>
        <v>9</v>
      </c>
      <c r="E46" s="67" t="s">
        <v>1410</v>
      </c>
      <c r="F46" s="153">
        <f t="shared" si="0"/>
        <v>9</v>
      </c>
      <c r="G46" s="67" t="s">
        <v>1412</v>
      </c>
      <c r="H46" s="153">
        <f t="shared" si="1"/>
        <v>8</v>
      </c>
      <c r="I46" s="67" t="s">
        <v>1412</v>
      </c>
      <c r="J46" s="153">
        <f t="shared" si="2"/>
        <v>8</v>
      </c>
      <c r="K46" s="67" t="s">
        <v>1413</v>
      </c>
      <c r="L46" s="153">
        <f t="shared" si="3"/>
        <v>7</v>
      </c>
      <c r="M46" s="67" t="s">
        <v>1409</v>
      </c>
      <c r="N46" s="153">
        <f t="shared" si="4"/>
        <v>10</v>
      </c>
      <c r="O46" s="67" t="s">
        <v>1409</v>
      </c>
      <c r="P46" s="153">
        <f t="shared" si="4"/>
        <v>10</v>
      </c>
      <c r="Q46" s="174">
        <f t="shared" si="6"/>
        <v>346</v>
      </c>
      <c r="R46" s="178">
        <f t="shared" si="7"/>
        <v>8.65</v>
      </c>
      <c r="S46" s="67">
        <v>283</v>
      </c>
      <c r="T46" s="67">
        <v>292</v>
      </c>
      <c r="U46" s="69">
        <v>310</v>
      </c>
      <c r="V46" s="69">
        <v>286</v>
      </c>
      <c r="W46" s="69">
        <v>318</v>
      </c>
      <c r="X46" s="67">
        <v>312</v>
      </c>
      <c r="Y46" s="156">
        <f t="shared" si="8"/>
        <v>7.667857142857143</v>
      </c>
      <c r="Z46" s="86" t="s">
        <v>712</v>
      </c>
      <c r="AA46" s="82" t="s">
        <v>713</v>
      </c>
      <c r="AB46" s="82" t="s">
        <v>710</v>
      </c>
      <c r="AC46" s="101" t="s">
        <v>763</v>
      </c>
      <c r="AD46" s="101" t="s">
        <v>764</v>
      </c>
      <c r="AE46" s="101" t="s">
        <v>758</v>
      </c>
      <c r="AF46" s="104" t="s">
        <v>949</v>
      </c>
    </row>
    <row r="47" spans="1:32" s="33" customFormat="1" ht="36.75" customHeight="1">
      <c r="A47" s="67">
        <v>41</v>
      </c>
      <c r="B47" s="66" t="s">
        <v>257</v>
      </c>
      <c r="C47" s="67" t="s">
        <v>1412</v>
      </c>
      <c r="D47" s="153">
        <f t="shared" si="5"/>
        <v>8</v>
      </c>
      <c r="E47" s="67" t="s">
        <v>1411</v>
      </c>
      <c r="F47" s="153">
        <f t="shared" si="0"/>
        <v>6</v>
      </c>
      <c r="G47" s="67" t="s">
        <v>1413</v>
      </c>
      <c r="H47" s="153">
        <f t="shared" si="1"/>
        <v>7</v>
      </c>
      <c r="I47" s="67" t="s">
        <v>1413</v>
      </c>
      <c r="J47" s="153">
        <f t="shared" si="2"/>
        <v>7</v>
      </c>
      <c r="K47" s="67" t="s">
        <v>1410</v>
      </c>
      <c r="L47" s="153">
        <f t="shared" si="3"/>
        <v>9</v>
      </c>
      <c r="M47" s="67" t="s">
        <v>1412</v>
      </c>
      <c r="N47" s="153">
        <f t="shared" si="4"/>
        <v>8</v>
      </c>
      <c r="O47" s="67" t="s">
        <v>1409</v>
      </c>
      <c r="P47" s="153">
        <f t="shared" si="4"/>
        <v>10</v>
      </c>
      <c r="Q47" s="174">
        <f t="shared" si="6"/>
        <v>318</v>
      </c>
      <c r="R47" s="178">
        <f t="shared" si="7"/>
        <v>7.95</v>
      </c>
      <c r="S47" s="67">
        <v>307</v>
      </c>
      <c r="T47" s="67">
        <v>340</v>
      </c>
      <c r="U47" s="69">
        <v>286</v>
      </c>
      <c r="V47" s="69">
        <v>320</v>
      </c>
      <c r="W47" s="69">
        <v>354</v>
      </c>
      <c r="X47" s="67">
        <v>318</v>
      </c>
      <c r="Y47" s="156">
        <f t="shared" si="8"/>
        <v>8.010714285714286</v>
      </c>
      <c r="Z47" s="86" t="s">
        <v>712</v>
      </c>
      <c r="AA47" s="82" t="s">
        <v>713</v>
      </c>
      <c r="AB47" s="82" t="s">
        <v>710</v>
      </c>
      <c r="AC47" s="101" t="s">
        <v>763</v>
      </c>
      <c r="AD47" s="101" t="s">
        <v>764</v>
      </c>
      <c r="AE47" s="101" t="s">
        <v>758</v>
      </c>
      <c r="AF47" s="104" t="s">
        <v>950</v>
      </c>
    </row>
    <row r="48" spans="1:32" s="33" customFormat="1" ht="36.75" customHeight="1">
      <c r="A48" s="67">
        <v>42</v>
      </c>
      <c r="B48" s="66" t="s">
        <v>258</v>
      </c>
      <c r="C48" s="67" t="s">
        <v>1412</v>
      </c>
      <c r="D48" s="153">
        <f t="shared" si="5"/>
        <v>8</v>
      </c>
      <c r="E48" s="67" t="s">
        <v>1412</v>
      </c>
      <c r="F48" s="153">
        <f t="shared" si="0"/>
        <v>8</v>
      </c>
      <c r="G48" s="67" t="s">
        <v>1413</v>
      </c>
      <c r="H48" s="153">
        <f t="shared" si="1"/>
        <v>7</v>
      </c>
      <c r="I48" s="67" t="s">
        <v>1412</v>
      </c>
      <c r="J48" s="153">
        <f t="shared" si="2"/>
        <v>8</v>
      </c>
      <c r="K48" s="67" t="s">
        <v>1408</v>
      </c>
      <c r="L48" s="153">
        <f t="shared" si="3"/>
        <v>5</v>
      </c>
      <c r="M48" s="67" t="s">
        <v>1410</v>
      </c>
      <c r="N48" s="153">
        <f t="shared" si="4"/>
        <v>9</v>
      </c>
      <c r="O48" s="67" t="s">
        <v>1410</v>
      </c>
      <c r="P48" s="153">
        <f t="shared" si="4"/>
        <v>9</v>
      </c>
      <c r="Q48" s="174">
        <f t="shared" si="6"/>
        <v>306</v>
      </c>
      <c r="R48" s="178">
        <f t="shared" si="7"/>
        <v>7.65</v>
      </c>
      <c r="S48" s="67">
        <v>277</v>
      </c>
      <c r="T48" s="67">
        <v>352</v>
      </c>
      <c r="U48" s="69">
        <v>256</v>
      </c>
      <c r="V48" s="69">
        <v>296</v>
      </c>
      <c r="W48" s="69">
        <v>286</v>
      </c>
      <c r="X48" s="67">
        <v>296</v>
      </c>
      <c r="Y48" s="156">
        <f t="shared" si="8"/>
        <v>7.389285714285714</v>
      </c>
      <c r="Z48" s="86" t="s">
        <v>712</v>
      </c>
      <c r="AA48" s="88" t="s">
        <v>716</v>
      </c>
      <c r="AB48" s="87" t="s">
        <v>715</v>
      </c>
      <c r="AC48" s="101" t="s">
        <v>763</v>
      </c>
      <c r="AD48" s="101" t="s">
        <v>765</v>
      </c>
      <c r="AE48" s="101" t="s">
        <v>759</v>
      </c>
      <c r="AF48" s="104" t="s">
        <v>951</v>
      </c>
    </row>
    <row r="49" spans="1:32" s="33" customFormat="1" ht="36.75" customHeight="1">
      <c r="A49" s="67">
        <v>43</v>
      </c>
      <c r="B49" s="66" t="s">
        <v>259</v>
      </c>
      <c r="C49" s="67" t="s">
        <v>1409</v>
      </c>
      <c r="D49" s="153">
        <f t="shared" si="5"/>
        <v>10</v>
      </c>
      <c r="E49" s="67" t="s">
        <v>1410</v>
      </c>
      <c r="F49" s="153">
        <f t="shared" si="0"/>
        <v>9</v>
      </c>
      <c r="G49" s="67" t="s">
        <v>1410</v>
      </c>
      <c r="H49" s="153">
        <f t="shared" si="1"/>
        <v>9</v>
      </c>
      <c r="I49" s="67" t="s">
        <v>1410</v>
      </c>
      <c r="J49" s="153">
        <f t="shared" si="2"/>
        <v>9</v>
      </c>
      <c r="K49" s="67" t="s">
        <v>1410</v>
      </c>
      <c r="L49" s="153">
        <f t="shared" si="3"/>
        <v>9</v>
      </c>
      <c r="M49" s="67" t="s">
        <v>1412</v>
      </c>
      <c r="N49" s="153">
        <f t="shared" si="4"/>
        <v>8</v>
      </c>
      <c r="O49" s="67" t="s">
        <v>1410</v>
      </c>
      <c r="P49" s="153">
        <f t="shared" si="4"/>
        <v>9</v>
      </c>
      <c r="Q49" s="174">
        <f t="shared" si="6"/>
        <v>364</v>
      </c>
      <c r="R49" s="178">
        <f t="shared" si="7"/>
        <v>9.1</v>
      </c>
      <c r="S49" s="67">
        <v>274</v>
      </c>
      <c r="T49" s="67">
        <v>356</v>
      </c>
      <c r="U49" s="69">
        <v>286</v>
      </c>
      <c r="V49" s="69">
        <v>312</v>
      </c>
      <c r="W49" s="69">
        <v>372</v>
      </c>
      <c r="X49" s="67">
        <v>359</v>
      </c>
      <c r="Y49" s="156">
        <f t="shared" si="8"/>
        <v>8.29642857142857</v>
      </c>
      <c r="Z49" s="89" t="s">
        <v>717</v>
      </c>
      <c r="AA49" s="82" t="s">
        <v>713</v>
      </c>
      <c r="AB49" s="82" t="s">
        <v>710</v>
      </c>
      <c r="AC49" s="101" t="s">
        <v>761</v>
      </c>
      <c r="AD49" s="101" t="s">
        <v>764</v>
      </c>
      <c r="AE49" s="101" t="s">
        <v>758</v>
      </c>
      <c r="AF49" s="104" t="s">
        <v>952</v>
      </c>
    </row>
    <row r="50" spans="1:32" s="33" customFormat="1" ht="36.75" customHeight="1">
      <c r="A50" s="67">
        <v>44</v>
      </c>
      <c r="B50" s="66" t="s">
        <v>260</v>
      </c>
      <c r="C50" s="67" t="s">
        <v>1410</v>
      </c>
      <c r="D50" s="153">
        <f t="shared" si="5"/>
        <v>9</v>
      </c>
      <c r="E50" s="67" t="s">
        <v>1410</v>
      </c>
      <c r="F50" s="153">
        <f t="shared" si="0"/>
        <v>9</v>
      </c>
      <c r="G50" s="67" t="s">
        <v>1410</v>
      </c>
      <c r="H50" s="153">
        <f t="shared" si="1"/>
        <v>9</v>
      </c>
      <c r="I50" s="67" t="s">
        <v>1409</v>
      </c>
      <c r="J50" s="153">
        <f t="shared" si="2"/>
        <v>10</v>
      </c>
      <c r="K50" s="67" t="s">
        <v>1410</v>
      </c>
      <c r="L50" s="153">
        <f t="shared" si="3"/>
        <v>9</v>
      </c>
      <c r="M50" s="67" t="s">
        <v>1410</v>
      </c>
      <c r="N50" s="153">
        <f t="shared" si="4"/>
        <v>9</v>
      </c>
      <c r="O50" s="67" t="s">
        <v>1409</v>
      </c>
      <c r="P50" s="153">
        <f t="shared" si="4"/>
        <v>10</v>
      </c>
      <c r="Q50" s="174">
        <f t="shared" si="6"/>
        <v>374</v>
      </c>
      <c r="R50" s="178">
        <f t="shared" si="7"/>
        <v>9.35</v>
      </c>
      <c r="S50" s="67">
        <v>296</v>
      </c>
      <c r="T50" s="67">
        <v>342</v>
      </c>
      <c r="U50" s="69">
        <v>350</v>
      </c>
      <c r="V50" s="69">
        <v>366</v>
      </c>
      <c r="W50" s="69">
        <v>350</v>
      </c>
      <c r="X50" s="67">
        <v>371</v>
      </c>
      <c r="Y50" s="156">
        <f t="shared" si="8"/>
        <v>8.746428571428572</v>
      </c>
      <c r="Z50" s="81" t="s">
        <v>714</v>
      </c>
      <c r="AA50" s="82" t="s">
        <v>713</v>
      </c>
      <c r="AB50" s="87" t="s">
        <v>715</v>
      </c>
      <c r="AC50" s="101" t="s">
        <v>760</v>
      </c>
      <c r="AD50" s="101" t="s">
        <v>764</v>
      </c>
      <c r="AE50" s="101" t="s">
        <v>759</v>
      </c>
      <c r="AF50" s="104" t="s">
        <v>953</v>
      </c>
    </row>
    <row r="51" spans="1:32" s="33" customFormat="1" ht="36.75" customHeight="1">
      <c r="A51" s="67">
        <v>45</v>
      </c>
      <c r="B51" s="66" t="s">
        <v>261</v>
      </c>
      <c r="C51" s="67" t="s">
        <v>1409</v>
      </c>
      <c r="D51" s="153">
        <f t="shared" si="5"/>
        <v>10</v>
      </c>
      <c r="E51" s="67" t="s">
        <v>1409</v>
      </c>
      <c r="F51" s="153">
        <f t="shared" si="0"/>
        <v>10</v>
      </c>
      <c r="G51" s="67" t="s">
        <v>1409</v>
      </c>
      <c r="H51" s="153">
        <f t="shared" si="1"/>
        <v>10</v>
      </c>
      <c r="I51" s="67" t="s">
        <v>1409</v>
      </c>
      <c r="J51" s="153">
        <f t="shared" si="2"/>
        <v>10</v>
      </c>
      <c r="K51" s="67" t="s">
        <v>1410</v>
      </c>
      <c r="L51" s="153">
        <f t="shared" si="3"/>
        <v>9</v>
      </c>
      <c r="M51" s="67" t="s">
        <v>1410</v>
      </c>
      <c r="N51" s="153">
        <f t="shared" si="4"/>
        <v>9</v>
      </c>
      <c r="O51" s="67" t="s">
        <v>1410</v>
      </c>
      <c r="P51" s="153">
        <f t="shared" si="4"/>
        <v>9</v>
      </c>
      <c r="Q51" s="174">
        <f t="shared" si="6"/>
        <v>384</v>
      </c>
      <c r="R51" s="178">
        <f t="shared" si="7"/>
        <v>9.6</v>
      </c>
      <c r="S51" s="67">
        <v>334</v>
      </c>
      <c r="T51" s="67">
        <v>364</v>
      </c>
      <c r="U51" s="69">
        <v>288</v>
      </c>
      <c r="V51" s="69">
        <v>384</v>
      </c>
      <c r="W51" s="69">
        <v>379</v>
      </c>
      <c r="X51" s="67">
        <v>388</v>
      </c>
      <c r="Y51" s="156">
        <f t="shared" si="8"/>
        <v>9.003571428571428</v>
      </c>
      <c r="Z51" s="81" t="s">
        <v>714</v>
      </c>
      <c r="AA51" s="82" t="s">
        <v>713</v>
      </c>
      <c r="AB51" s="82" t="s">
        <v>710</v>
      </c>
      <c r="AC51" s="101" t="s">
        <v>760</v>
      </c>
      <c r="AD51" s="101" t="s">
        <v>764</v>
      </c>
      <c r="AE51" s="101" t="s">
        <v>758</v>
      </c>
      <c r="AF51" s="104" t="s">
        <v>954</v>
      </c>
    </row>
    <row r="52" spans="1:32" s="33" customFormat="1" ht="36.75" customHeight="1">
      <c r="A52" s="67">
        <v>46</v>
      </c>
      <c r="B52" s="66" t="s">
        <v>262</v>
      </c>
      <c r="C52" s="67" t="s">
        <v>1413</v>
      </c>
      <c r="D52" s="153">
        <f t="shared" si="5"/>
        <v>7</v>
      </c>
      <c r="E52" s="67" t="s">
        <v>1411</v>
      </c>
      <c r="F52" s="153">
        <f t="shared" si="0"/>
        <v>6</v>
      </c>
      <c r="G52" s="67" t="s">
        <v>1411</v>
      </c>
      <c r="H52" s="153">
        <f t="shared" si="1"/>
        <v>6</v>
      </c>
      <c r="I52" s="67" t="s">
        <v>1413</v>
      </c>
      <c r="J52" s="153">
        <f t="shared" si="2"/>
        <v>7</v>
      </c>
      <c r="K52" s="67" t="s">
        <v>1411</v>
      </c>
      <c r="L52" s="153">
        <f t="shared" si="3"/>
        <v>6</v>
      </c>
      <c r="M52" s="67" t="s">
        <v>1410</v>
      </c>
      <c r="N52" s="153">
        <f t="shared" si="4"/>
        <v>9</v>
      </c>
      <c r="O52" s="67" t="s">
        <v>1410</v>
      </c>
      <c r="P52" s="153">
        <f t="shared" si="4"/>
        <v>9</v>
      </c>
      <c r="Q52" s="174">
        <f t="shared" si="6"/>
        <v>282</v>
      </c>
      <c r="R52" s="178">
        <f t="shared" si="7"/>
        <v>7.05</v>
      </c>
      <c r="S52" s="67">
        <v>252</v>
      </c>
      <c r="T52" s="67">
        <v>346</v>
      </c>
      <c r="U52" s="69">
        <v>242</v>
      </c>
      <c r="V52" s="69">
        <v>262</v>
      </c>
      <c r="W52" s="69">
        <v>271</v>
      </c>
      <c r="X52" s="67">
        <v>261</v>
      </c>
      <c r="Y52" s="156">
        <f t="shared" si="8"/>
        <v>6.8428571428571425</v>
      </c>
      <c r="Z52" s="86" t="s">
        <v>712</v>
      </c>
      <c r="AA52" s="82" t="s">
        <v>713</v>
      </c>
      <c r="AB52" s="87" t="s">
        <v>715</v>
      </c>
      <c r="AC52" s="101" t="s">
        <v>763</v>
      </c>
      <c r="AD52" s="101" t="s">
        <v>764</v>
      </c>
      <c r="AE52" s="101" t="s">
        <v>759</v>
      </c>
      <c r="AF52" s="104" t="s">
        <v>955</v>
      </c>
    </row>
    <row r="53" spans="1:32" s="33" customFormat="1" ht="36.75" customHeight="1">
      <c r="A53" s="67">
        <v>47</v>
      </c>
      <c r="B53" s="66" t="s">
        <v>263</v>
      </c>
      <c r="C53" s="67" t="s">
        <v>1412</v>
      </c>
      <c r="D53" s="153">
        <f t="shared" si="5"/>
        <v>8</v>
      </c>
      <c r="E53" s="67" t="s">
        <v>1408</v>
      </c>
      <c r="F53" s="153">
        <f t="shared" si="0"/>
        <v>5</v>
      </c>
      <c r="G53" s="67" t="s">
        <v>1411</v>
      </c>
      <c r="H53" s="153">
        <f t="shared" si="1"/>
        <v>6</v>
      </c>
      <c r="I53" s="67" t="s">
        <v>1411</v>
      </c>
      <c r="J53" s="153">
        <f t="shared" si="2"/>
        <v>6</v>
      </c>
      <c r="K53" s="67" t="s">
        <v>1413</v>
      </c>
      <c r="L53" s="153">
        <f t="shared" si="3"/>
        <v>7</v>
      </c>
      <c r="M53" s="67" t="s">
        <v>1410</v>
      </c>
      <c r="N53" s="153">
        <f t="shared" si="4"/>
        <v>9</v>
      </c>
      <c r="O53" s="67" t="s">
        <v>1412</v>
      </c>
      <c r="P53" s="153">
        <f t="shared" si="4"/>
        <v>8</v>
      </c>
      <c r="Q53" s="174">
        <f t="shared" si="6"/>
        <v>274</v>
      </c>
      <c r="R53" s="178">
        <f t="shared" si="7"/>
        <v>6.85</v>
      </c>
      <c r="S53" s="67">
        <v>236</v>
      </c>
      <c r="T53" s="67">
        <v>248</v>
      </c>
      <c r="U53" s="69">
        <v>180</v>
      </c>
      <c r="V53" s="69">
        <v>248</v>
      </c>
      <c r="W53" s="69">
        <v>251</v>
      </c>
      <c r="X53" s="67">
        <v>237</v>
      </c>
      <c r="Y53" s="156">
        <f t="shared" si="8"/>
        <v>5.978571428571429</v>
      </c>
      <c r="Z53" s="86" t="s">
        <v>712</v>
      </c>
      <c r="AA53" s="82" t="s">
        <v>713</v>
      </c>
      <c r="AB53" s="82" t="s">
        <v>710</v>
      </c>
      <c r="AC53" s="101" t="s">
        <v>763</v>
      </c>
      <c r="AD53" s="101" t="s">
        <v>764</v>
      </c>
      <c r="AE53" s="101" t="s">
        <v>758</v>
      </c>
      <c r="AF53" s="104" t="s">
        <v>956</v>
      </c>
    </row>
    <row r="54" spans="1:32" s="33" customFormat="1" ht="36.75" customHeight="1">
      <c r="A54" s="67">
        <v>48</v>
      </c>
      <c r="B54" s="66" t="s">
        <v>264</v>
      </c>
      <c r="C54" s="67" t="s">
        <v>1410</v>
      </c>
      <c r="D54" s="153">
        <f t="shared" si="5"/>
        <v>9</v>
      </c>
      <c r="E54" s="67" t="s">
        <v>1413</v>
      </c>
      <c r="F54" s="153">
        <f t="shared" si="0"/>
        <v>7</v>
      </c>
      <c r="G54" s="67" t="s">
        <v>1413</v>
      </c>
      <c r="H54" s="153">
        <f t="shared" si="1"/>
        <v>7</v>
      </c>
      <c r="I54" s="67" t="s">
        <v>1413</v>
      </c>
      <c r="J54" s="153">
        <f t="shared" si="2"/>
        <v>7</v>
      </c>
      <c r="K54" s="67" t="s">
        <v>1413</v>
      </c>
      <c r="L54" s="153">
        <f t="shared" si="3"/>
        <v>7</v>
      </c>
      <c r="M54" s="67" t="s">
        <v>1409</v>
      </c>
      <c r="N54" s="153">
        <f t="shared" si="4"/>
        <v>10</v>
      </c>
      <c r="O54" s="67" t="s">
        <v>1410</v>
      </c>
      <c r="P54" s="153">
        <f t="shared" si="4"/>
        <v>9</v>
      </c>
      <c r="Q54" s="174">
        <f t="shared" si="6"/>
        <v>314</v>
      </c>
      <c r="R54" s="178">
        <f t="shared" si="7"/>
        <v>7.85</v>
      </c>
      <c r="S54" s="67">
        <v>258</v>
      </c>
      <c r="T54" s="67">
        <v>338</v>
      </c>
      <c r="U54" s="69">
        <v>226</v>
      </c>
      <c r="V54" s="69">
        <v>342</v>
      </c>
      <c r="W54" s="69">
        <v>323</v>
      </c>
      <c r="X54" s="67">
        <v>310</v>
      </c>
      <c r="Y54" s="156">
        <f t="shared" si="8"/>
        <v>7.539285714285715</v>
      </c>
      <c r="Z54" s="86" t="s">
        <v>712</v>
      </c>
      <c r="AA54" s="82" t="s">
        <v>713</v>
      </c>
      <c r="AB54" s="87" t="s">
        <v>715</v>
      </c>
      <c r="AC54" s="101" t="s">
        <v>763</v>
      </c>
      <c r="AD54" s="101" t="s">
        <v>764</v>
      </c>
      <c r="AE54" s="101" t="s">
        <v>759</v>
      </c>
      <c r="AF54" s="104" t="s">
        <v>957</v>
      </c>
    </row>
    <row r="55" spans="1:32" s="33" customFormat="1" ht="36.75" customHeight="1">
      <c r="A55" s="67">
        <v>49</v>
      </c>
      <c r="B55" s="66" t="s">
        <v>265</v>
      </c>
      <c r="C55" s="67" t="s">
        <v>1409</v>
      </c>
      <c r="D55" s="153">
        <f t="shared" si="5"/>
        <v>10</v>
      </c>
      <c r="E55" s="67" t="s">
        <v>1410</v>
      </c>
      <c r="F55" s="153">
        <f t="shared" si="0"/>
        <v>9</v>
      </c>
      <c r="G55" s="67" t="s">
        <v>1409</v>
      </c>
      <c r="H55" s="153">
        <f t="shared" si="1"/>
        <v>10</v>
      </c>
      <c r="I55" s="67" t="s">
        <v>1413</v>
      </c>
      <c r="J55" s="153">
        <f t="shared" si="2"/>
        <v>7</v>
      </c>
      <c r="K55" s="67" t="s">
        <v>1409</v>
      </c>
      <c r="L55" s="153">
        <f t="shared" si="3"/>
        <v>10</v>
      </c>
      <c r="M55" s="67" t="s">
        <v>1410</v>
      </c>
      <c r="N55" s="153">
        <f t="shared" si="4"/>
        <v>9</v>
      </c>
      <c r="O55" s="67" t="s">
        <v>1412</v>
      </c>
      <c r="P55" s="153">
        <f t="shared" si="4"/>
        <v>8</v>
      </c>
      <c r="Q55" s="174">
        <f t="shared" si="6"/>
        <v>358</v>
      </c>
      <c r="R55" s="178">
        <f t="shared" si="7"/>
        <v>8.95</v>
      </c>
      <c r="S55" s="67">
        <v>306</v>
      </c>
      <c r="T55" s="67">
        <v>350</v>
      </c>
      <c r="U55" s="69">
        <v>320</v>
      </c>
      <c r="V55" s="69">
        <v>272</v>
      </c>
      <c r="W55" s="69">
        <v>365</v>
      </c>
      <c r="X55" s="67">
        <v>371</v>
      </c>
      <c r="Y55" s="156">
        <f t="shared" si="8"/>
        <v>8.364285714285714</v>
      </c>
      <c r="Z55" s="89" t="s">
        <v>717</v>
      </c>
      <c r="AA55" s="88" t="s">
        <v>716</v>
      </c>
      <c r="AB55" s="87" t="s">
        <v>715</v>
      </c>
      <c r="AC55" s="101" t="s">
        <v>761</v>
      </c>
      <c r="AD55" s="101" t="s">
        <v>765</v>
      </c>
      <c r="AE55" s="101" t="s">
        <v>759</v>
      </c>
      <c r="AF55" s="104" t="s">
        <v>958</v>
      </c>
    </row>
    <row r="56" spans="1:32" s="33" customFormat="1" ht="36.75" customHeight="1">
      <c r="A56" s="67">
        <v>50</v>
      </c>
      <c r="B56" s="66" t="s">
        <v>266</v>
      </c>
      <c r="C56" s="67" t="s">
        <v>1410</v>
      </c>
      <c r="D56" s="153">
        <f t="shared" si="5"/>
        <v>9</v>
      </c>
      <c r="E56" s="67" t="s">
        <v>1410</v>
      </c>
      <c r="F56" s="153">
        <f t="shared" si="0"/>
        <v>9</v>
      </c>
      <c r="G56" s="67" t="s">
        <v>1410</v>
      </c>
      <c r="H56" s="153">
        <f t="shared" si="1"/>
        <v>9</v>
      </c>
      <c r="I56" s="67" t="s">
        <v>1409</v>
      </c>
      <c r="J56" s="153">
        <f t="shared" si="2"/>
        <v>10</v>
      </c>
      <c r="K56" s="67" t="s">
        <v>1410</v>
      </c>
      <c r="L56" s="153">
        <f t="shared" si="3"/>
        <v>9</v>
      </c>
      <c r="M56" s="67" t="s">
        <v>1410</v>
      </c>
      <c r="N56" s="153">
        <f t="shared" si="4"/>
        <v>9</v>
      </c>
      <c r="O56" s="67" t="s">
        <v>1409</v>
      </c>
      <c r="P56" s="153">
        <f t="shared" si="4"/>
        <v>10</v>
      </c>
      <c r="Q56" s="174">
        <f t="shared" si="6"/>
        <v>374</v>
      </c>
      <c r="R56" s="178">
        <f t="shared" si="7"/>
        <v>9.35</v>
      </c>
      <c r="S56" s="67">
        <v>346</v>
      </c>
      <c r="T56" s="67">
        <v>392</v>
      </c>
      <c r="U56" s="69">
        <v>370</v>
      </c>
      <c r="V56" s="69">
        <v>366</v>
      </c>
      <c r="W56" s="69">
        <v>366</v>
      </c>
      <c r="X56" s="67">
        <v>380</v>
      </c>
      <c r="Y56" s="156">
        <f t="shared" si="8"/>
        <v>9.264285714285714</v>
      </c>
      <c r="Z56" s="81" t="s">
        <v>714</v>
      </c>
      <c r="AA56" s="82" t="s">
        <v>713</v>
      </c>
      <c r="AB56" s="82" t="s">
        <v>710</v>
      </c>
      <c r="AC56" s="101" t="s">
        <v>760</v>
      </c>
      <c r="AD56" s="101" t="s">
        <v>764</v>
      </c>
      <c r="AE56" s="101" t="s">
        <v>758</v>
      </c>
      <c r="AF56" s="104" t="s">
        <v>959</v>
      </c>
    </row>
    <row r="57" spans="1:32" s="33" customFormat="1" ht="36.75" customHeight="1">
      <c r="A57" s="67">
        <v>51</v>
      </c>
      <c r="B57" s="66" t="s">
        <v>267</v>
      </c>
      <c r="C57" s="67" t="s">
        <v>1410</v>
      </c>
      <c r="D57" s="153">
        <f t="shared" si="5"/>
        <v>9</v>
      </c>
      <c r="E57" s="67" t="s">
        <v>1413</v>
      </c>
      <c r="F57" s="153">
        <f t="shared" si="0"/>
        <v>7</v>
      </c>
      <c r="G57" s="67" t="s">
        <v>1410</v>
      </c>
      <c r="H57" s="153">
        <f t="shared" si="1"/>
        <v>9</v>
      </c>
      <c r="I57" s="67" t="s">
        <v>1413</v>
      </c>
      <c r="J57" s="153">
        <f t="shared" si="2"/>
        <v>7</v>
      </c>
      <c r="K57" s="67" t="s">
        <v>1412</v>
      </c>
      <c r="L57" s="153">
        <f t="shared" si="3"/>
        <v>8</v>
      </c>
      <c r="M57" s="67" t="s">
        <v>1410</v>
      </c>
      <c r="N57" s="153">
        <f t="shared" si="4"/>
        <v>9</v>
      </c>
      <c r="O57" s="67" t="s">
        <v>1410</v>
      </c>
      <c r="P57" s="153">
        <f t="shared" si="4"/>
        <v>9</v>
      </c>
      <c r="Q57" s="174">
        <f t="shared" si="6"/>
        <v>330</v>
      </c>
      <c r="R57" s="178">
        <f t="shared" si="7"/>
        <v>8.25</v>
      </c>
      <c r="S57" s="67">
        <v>272</v>
      </c>
      <c r="T57" s="67">
        <v>318</v>
      </c>
      <c r="U57" s="69">
        <v>296</v>
      </c>
      <c r="V57" s="69">
        <v>328</v>
      </c>
      <c r="W57" s="69">
        <v>316</v>
      </c>
      <c r="X57" s="67">
        <v>328</v>
      </c>
      <c r="Y57" s="156">
        <f t="shared" si="8"/>
        <v>7.814285714285714</v>
      </c>
      <c r="Z57" s="89" t="s">
        <v>717</v>
      </c>
      <c r="AA57" s="82" t="s">
        <v>713</v>
      </c>
      <c r="AB57" s="82" t="s">
        <v>710</v>
      </c>
      <c r="AC57" s="101" t="s">
        <v>761</v>
      </c>
      <c r="AD57" s="101" t="s">
        <v>764</v>
      </c>
      <c r="AE57" s="101" t="s">
        <v>758</v>
      </c>
      <c r="AF57" s="104" t="s">
        <v>960</v>
      </c>
    </row>
    <row r="58" spans="1:32" s="33" customFormat="1" ht="36.75" customHeight="1">
      <c r="A58" s="67">
        <v>52</v>
      </c>
      <c r="B58" s="66" t="s">
        <v>268</v>
      </c>
      <c r="C58" s="67" t="s">
        <v>1409</v>
      </c>
      <c r="D58" s="153">
        <f t="shared" si="5"/>
        <v>10</v>
      </c>
      <c r="E58" s="67" t="s">
        <v>1409</v>
      </c>
      <c r="F58" s="153">
        <f t="shared" si="0"/>
        <v>10</v>
      </c>
      <c r="G58" s="67" t="s">
        <v>1409</v>
      </c>
      <c r="H58" s="153">
        <f t="shared" si="1"/>
        <v>10</v>
      </c>
      <c r="I58" s="67" t="s">
        <v>1410</v>
      </c>
      <c r="J58" s="153">
        <f t="shared" si="2"/>
        <v>9</v>
      </c>
      <c r="K58" s="67" t="s">
        <v>1412</v>
      </c>
      <c r="L58" s="153">
        <f t="shared" si="3"/>
        <v>8</v>
      </c>
      <c r="M58" s="67" t="s">
        <v>1410</v>
      </c>
      <c r="N58" s="153">
        <f t="shared" si="4"/>
        <v>9</v>
      </c>
      <c r="O58" s="67" t="s">
        <v>1409</v>
      </c>
      <c r="P58" s="153">
        <f t="shared" si="4"/>
        <v>10</v>
      </c>
      <c r="Q58" s="174">
        <f t="shared" si="6"/>
        <v>380</v>
      </c>
      <c r="R58" s="178">
        <f t="shared" si="7"/>
        <v>9.5</v>
      </c>
      <c r="S58" s="67">
        <v>315</v>
      </c>
      <c r="T58" s="67">
        <v>356</v>
      </c>
      <c r="U58" s="69">
        <v>332</v>
      </c>
      <c r="V58" s="69">
        <v>360</v>
      </c>
      <c r="W58" s="69">
        <v>368</v>
      </c>
      <c r="X58" s="67">
        <v>385</v>
      </c>
      <c r="Y58" s="156">
        <f t="shared" si="8"/>
        <v>8.914285714285715</v>
      </c>
      <c r="Z58" s="89" t="s">
        <v>717</v>
      </c>
      <c r="AA58" s="88" t="s">
        <v>716</v>
      </c>
      <c r="AB58" s="87" t="s">
        <v>715</v>
      </c>
      <c r="AC58" s="101" t="s">
        <v>761</v>
      </c>
      <c r="AD58" s="101" t="s">
        <v>765</v>
      </c>
      <c r="AE58" s="101" t="s">
        <v>759</v>
      </c>
      <c r="AF58" s="104" t="s">
        <v>961</v>
      </c>
    </row>
    <row r="59" spans="1:32" s="33" customFormat="1" ht="36.75" customHeight="1">
      <c r="A59" s="67">
        <v>53</v>
      </c>
      <c r="B59" s="66" t="s">
        <v>269</v>
      </c>
      <c r="C59" s="67" t="s">
        <v>1412</v>
      </c>
      <c r="D59" s="153">
        <f t="shared" si="5"/>
        <v>8</v>
      </c>
      <c r="E59" s="67" t="s">
        <v>1408</v>
      </c>
      <c r="F59" s="153">
        <f t="shared" si="0"/>
        <v>5</v>
      </c>
      <c r="G59" s="67" t="s">
        <v>1412</v>
      </c>
      <c r="H59" s="153">
        <f t="shared" si="1"/>
        <v>8</v>
      </c>
      <c r="I59" s="67" t="s">
        <v>1411</v>
      </c>
      <c r="J59" s="153">
        <f t="shared" si="2"/>
        <v>6</v>
      </c>
      <c r="K59" s="67" t="s">
        <v>1408</v>
      </c>
      <c r="L59" s="153">
        <f t="shared" si="3"/>
        <v>5</v>
      </c>
      <c r="M59" s="67" t="s">
        <v>1410</v>
      </c>
      <c r="N59" s="153">
        <f t="shared" si="4"/>
        <v>9</v>
      </c>
      <c r="O59" s="67" t="s">
        <v>1410</v>
      </c>
      <c r="P59" s="153">
        <f t="shared" si="4"/>
        <v>9</v>
      </c>
      <c r="Q59" s="174">
        <f t="shared" si="6"/>
        <v>282</v>
      </c>
      <c r="R59" s="178">
        <f t="shared" si="7"/>
        <v>7.05</v>
      </c>
      <c r="S59" s="67">
        <v>295</v>
      </c>
      <c r="T59" s="67">
        <v>328</v>
      </c>
      <c r="U59" s="69">
        <v>256</v>
      </c>
      <c r="V59" s="69">
        <v>266</v>
      </c>
      <c r="W59" s="69">
        <v>281</v>
      </c>
      <c r="X59" s="67">
        <v>282</v>
      </c>
      <c r="Y59" s="156">
        <f t="shared" si="8"/>
        <v>7.107142857142857</v>
      </c>
      <c r="Z59" s="89" t="s">
        <v>717</v>
      </c>
      <c r="AA59" s="82" t="s">
        <v>713</v>
      </c>
      <c r="AB59" s="87" t="s">
        <v>715</v>
      </c>
      <c r="AC59" s="101" t="s">
        <v>761</v>
      </c>
      <c r="AD59" s="101" t="s">
        <v>764</v>
      </c>
      <c r="AE59" s="101" t="s">
        <v>759</v>
      </c>
      <c r="AF59" s="104" t="s">
        <v>962</v>
      </c>
    </row>
    <row r="60" spans="1:32" s="33" customFormat="1" ht="36.75" customHeight="1">
      <c r="A60" s="67">
        <v>54</v>
      </c>
      <c r="B60" s="66" t="s">
        <v>270</v>
      </c>
      <c r="C60" s="67" t="s">
        <v>1410</v>
      </c>
      <c r="D60" s="153">
        <f t="shared" si="5"/>
        <v>9</v>
      </c>
      <c r="E60" s="67" t="s">
        <v>1409</v>
      </c>
      <c r="F60" s="153">
        <f t="shared" si="0"/>
        <v>10</v>
      </c>
      <c r="G60" s="67" t="s">
        <v>1409</v>
      </c>
      <c r="H60" s="153">
        <f t="shared" si="1"/>
        <v>10</v>
      </c>
      <c r="I60" s="67" t="s">
        <v>1412</v>
      </c>
      <c r="J60" s="153">
        <f t="shared" si="2"/>
        <v>8</v>
      </c>
      <c r="K60" s="67" t="s">
        <v>1409</v>
      </c>
      <c r="L60" s="153">
        <f t="shared" si="3"/>
        <v>10</v>
      </c>
      <c r="M60" s="67" t="s">
        <v>1409</v>
      </c>
      <c r="N60" s="153">
        <f t="shared" si="4"/>
        <v>10</v>
      </c>
      <c r="O60" s="67" t="s">
        <v>1409</v>
      </c>
      <c r="P60" s="153">
        <f t="shared" si="4"/>
        <v>10</v>
      </c>
      <c r="Q60" s="174">
        <f t="shared" si="6"/>
        <v>382</v>
      </c>
      <c r="R60" s="178">
        <f t="shared" si="7"/>
        <v>9.55</v>
      </c>
      <c r="S60" s="67">
        <v>317</v>
      </c>
      <c r="T60" s="67">
        <v>350</v>
      </c>
      <c r="U60" s="69">
        <v>354</v>
      </c>
      <c r="V60" s="69">
        <v>368</v>
      </c>
      <c r="W60" s="69">
        <v>360</v>
      </c>
      <c r="X60" s="67">
        <v>359</v>
      </c>
      <c r="Y60" s="156">
        <f t="shared" si="8"/>
        <v>8.892857142857142</v>
      </c>
      <c r="Z60" s="89" t="s">
        <v>717</v>
      </c>
      <c r="AA60" s="82" t="s">
        <v>713</v>
      </c>
      <c r="AB60" s="82" t="s">
        <v>710</v>
      </c>
      <c r="AC60" s="101" t="s">
        <v>761</v>
      </c>
      <c r="AD60" s="101" t="s">
        <v>764</v>
      </c>
      <c r="AE60" s="101" t="s">
        <v>758</v>
      </c>
      <c r="AF60" s="104" t="s">
        <v>963</v>
      </c>
    </row>
    <row r="61" spans="1:32" s="33" customFormat="1" ht="36.75" customHeight="1">
      <c r="A61" s="67">
        <v>55</v>
      </c>
      <c r="B61" s="66" t="s">
        <v>271</v>
      </c>
      <c r="C61" s="67" t="s">
        <v>1409</v>
      </c>
      <c r="D61" s="153">
        <f t="shared" si="5"/>
        <v>10</v>
      </c>
      <c r="E61" s="67" t="s">
        <v>1409</v>
      </c>
      <c r="F61" s="153">
        <f t="shared" si="0"/>
        <v>10</v>
      </c>
      <c r="G61" s="67" t="s">
        <v>1409</v>
      </c>
      <c r="H61" s="153">
        <f t="shared" si="1"/>
        <v>10</v>
      </c>
      <c r="I61" s="67" t="s">
        <v>1409</v>
      </c>
      <c r="J61" s="153">
        <f t="shared" si="2"/>
        <v>10</v>
      </c>
      <c r="K61" s="67" t="s">
        <v>1409</v>
      </c>
      <c r="L61" s="153">
        <f t="shared" si="3"/>
        <v>10</v>
      </c>
      <c r="M61" s="67" t="s">
        <v>1409</v>
      </c>
      <c r="N61" s="153">
        <f t="shared" si="4"/>
        <v>10</v>
      </c>
      <c r="O61" s="67" t="s">
        <v>1409</v>
      </c>
      <c r="P61" s="153">
        <f t="shared" si="4"/>
        <v>10</v>
      </c>
      <c r="Q61" s="174">
        <f t="shared" si="6"/>
        <v>400</v>
      </c>
      <c r="R61" s="178">
        <f t="shared" si="7"/>
        <v>10</v>
      </c>
      <c r="S61" s="67">
        <v>358</v>
      </c>
      <c r="T61" s="67">
        <v>406</v>
      </c>
      <c r="U61" s="69">
        <v>382</v>
      </c>
      <c r="V61" s="69">
        <v>392</v>
      </c>
      <c r="W61" s="69">
        <v>394</v>
      </c>
      <c r="X61" s="67">
        <v>397</v>
      </c>
      <c r="Y61" s="156">
        <f t="shared" si="8"/>
        <v>9.746428571428572</v>
      </c>
      <c r="Z61" s="81" t="s">
        <v>714</v>
      </c>
      <c r="AA61" s="82" t="s">
        <v>713</v>
      </c>
      <c r="AB61" s="87" t="s">
        <v>715</v>
      </c>
      <c r="AC61" s="101" t="s">
        <v>760</v>
      </c>
      <c r="AD61" s="101" t="s">
        <v>764</v>
      </c>
      <c r="AE61" s="101" t="s">
        <v>759</v>
      </c>
      <c r="AF61" s="104" t="s">
        <v>964</v>
      </c>
    </row>
    <row r="62" spans="1:32" s="33" customFormat="1" ht="36.75" customHeight="1">
      <c r="A62" s="67">
        <v>56</v>
      </c>
      <c r="B62" s="66" t="s">
        <v>272</v>
      </c>
      <c r="C62" s="67" t="s">
        <v>1410</v>
      </c>
      <c r="D62" s="153">
        <f t="shared" si="5"/>
        <v>9</v>
      </c>
      <c r="E62" s="67" t="s">
        <v>1410</v>
      </c>
      <c r="F62" s="153">
        <f t="shared" si="0"/>
        <v>9</v>
      </c>
      <c r="G62" s="67" t="s">
        <v>1413</v>
      </c>
      <c r="H62" s="153">
        <f t="shared" si="1"/>
        <v>7</v>
      </c>
      <c r="I62" s="67" t="s">
        <v>1409</v>
      </c>
      <c r="J62" s="153">
        <f t="shared" si="2"/>
        <v>10</v>
      </c>
      <c r="K62" s="67" t="s">
        <v>1410</v>
      </c>
      <c r="L62" s="153">
        <f t="shared" si="3"/>
        <v>9</v>
      </c>
      <c r="M62" s="67" t="s">
        <v>1409</v>
      </c>
      <c r="N62" s="153">
        <f t="shared" si="4"/>
        <v>10</v>
      </c>
      <c r="O62" s="67" t="s">
        <v>1410</v>
      </c>
      <c r="P62" s="153">
        <f t="shared" si="4"/>
        <v>9</v>
      </c>
      <c r="Q62" s="174">
        <f t="shared" si="6"/>
        <v>356</v>
      </c>
      <c r="R62" s="178">
        <f t="shared" si="7"/>
        <v>8.9</v>
      </c>
      <c r="S62" s="67">
        <v>302</v>
      </c>
      <c r="T62" s="67">
        <v>376</v>
      </c>
      <c r="U62" s="69">
        <v>342</v>
      </c>
      <c r="V62" s="69">
        <v>360</v>
      </c>
      <c r="W62" s="69">
        <v>343</v>
      </c>
      <c r="X62" s="67">
        <v>362</v>
      </c>
      <c r="Y62" s="156">
        <f t="shared" si="8"/>
        <v>8.717857142857143</v>
      </c>
      <c r="Z62" s="81" t="s">
        <v>714</v>
      </c>
      <c r="AA62" s="82" t="s">
        <v>713</v>
      </c>
      <c r="AB62" s="87" t="s">
        <v>715</v>
      </c>
      <c r="AC62" s="101" t="s">
        <v>760</v>
      </c>
      <c r="AD62" s="101" t="s">
        <v>764</v>
      </c>
      <c r="AE62" s="101" t="s">
        <v>759</v>
      </c>
      <c r="AF62" s="104" t="s">
        <v>965</v>
      </c>
    </row>
    <row r="63" spans="1:32" s="33" customFormat="1" ht="36.75" customHeight="1">
      <c r="A63" s="67">
        <v>57</v>
      </c>
      <c r="B63" s="66" t="s">
        <v>273</v>
      </c>
      <c r="C63" s="67" t="s">
        <v>1410</v>
      </c>
      <c r="D63" s="153">
        <f t="shared" si="5"/>
        <v>9</v>
      </c>
      <c r="E63" s="67" t="s">
        <v>1409</v>
      </c>
      <c r="F63" s="153">
        <f t="shared" si="0"/>
        <v>10</v>
      </c>
      <c r="G63" s="67" t="s">
        <v>1409</v>
      </c>
      <c r="H63" s="153">
        <f t="shared" si="1"/>
        <v>10</v>
      </c>
      <c r="I63" s="67" t="s">
        <v>1410</v>
      </c>
      <c r="J63" s="153">
        <f t="shared" si="2"/>
        <v>9</v>
      </c>
      <c r="K63" s="67" t="s">
        <v>1410</v>
      </c>
      <c r="L63" s="153">
        <f t="shared" si="3"/>
        <v>9</v>
      </c>
      <c r="M63" s="67" t="s">
        <v>1409</v>
      </c>
      <c r="N63" s="153">
        <f t="shared" si="4"/>
        <v>10</v>
      </c>
      <c r="O63" s="67" t="s">
        <v>1410</v>
      </c>
      <c r="P63" s="153">
        <f t="shared" si="4"/>
        <v>9</v>
      </c>
      <c r="Q63" s="174">
        <f t="shared" si="6"/>
        <v>374</v>
      </c>
      <c r="R63" s="178">
        <f t="shared" si="7"/>
        <v>9.35</v>
      </c>
      <c r="S63" s="67">
        <v>282</v>
      </c>
      <c r="T63" s="67">
        <v>374</v>
      </c>
      <c r="U63" s="69">
        <v>330</v>
      </c>
      <c r="V63" s="69">
        <v>366</v>
      </c>
      <c r="W63" s="69">
        <v>386</v>
      </c>
      <c r="X63" s="67">
        <v>397</v>
      </c>
      <c r="Y63" s="156">
        <f t="shared" si="8"/>
        <v>8.960714285714285</v>
      </c>
      <c r="Z63" s="89" t="s">
        <v>717</v>
      </c>
      <c r="AA63" s="88" t="s">
        <v>716</v>
      </c>
      <c r="AB63" s="82" t="s">
        <v>710</v>
      </c>
      <c r="AC63" s="101" t="s">
        <v>761</v>
      </c>
      <c r="AD63" s="101" t="s">
        <v>765</v>
      </c>
      <c r="AE63" s="101" t="s">
        <v>758</v>
      </c>
      <c r="AF63" s="104" t="s">
        <v>966</v>
      </c>
    </row>
    <row r="64" spans="1:32" s="33" customFormat="1" ht="36.75" customHeight="1">
      <c r="A64" s="67">
        <v>58</v>
      </c>
      <c r="B64" s="66" t="s">
        <v>274</v>
      </c>
      <c r="C64" s="67" t="s">
        <v>1410</v>
      </c>
      <c r="D64" s="153">
        <f t="shared" si="5"/>
        <v>9</v>
      </c>
      <c r="E64" s="67" t="s">
        <v>1410</v>
      </c>
      <c r="F64" s="153">
        <f t="shared" si="0"/>
        <v>9</v>
      </c>
      <c r="G64" s="67" t="s">
        <v>1412</v>
      </c>
      <c r="H64" s="153">
        <f t="shared" si="1"/>
        <v>8</v>
      </c>
      <c r="I64" s="67" t="s">
        <v>1413</v>
      </c>
      <c r="J64" s="153">
        <f t="shared" si="2"/>
        <v>7</v>
      </c>
      <c r="K64" s="67" t="s">
        <v>1412</v>
      </c>
      <c r="L64" s="153">
        <f t="shared" si="3"/>
        <v>8</v>
      </c>
      <c r="M64" s="67" t="s">
        <v>1410</v>
      </c>
      <c r="N64" s="153">
        <f t="shared" si="4"/>
        <v>9</v>
      </c>
      <c r="O64" s="67" t="s">
        <v>1410</v>
      </c>
      <c r="P64" s="153">
        <f t="shared" si="4"/>
        <v>9</v>
      </c>
      <c r="Q64" s="174">
        <f t="shared" si="6"/>
        <v>336</v>
      </c>
      <c r="R64" s="178">
        <f t="shared" si="7"/>
        <v>8.4</v>
      </c>
      <c r="S64" s="67">
        <v>231</v>
      </c>
      <c r="T64" s="67">
        <v>308</v>
      </c>
      <c r="U64" s="69">
        <v>232</v>
      </c>
      <c r="V64" s="69">
        <v>240</v>
      </c>
      <c r="W64" s="69">
        <v>278</v>
      </c>
      <c r="X64" s="67">
        <v>324</v>
      </c>
      <c r="Y64" s="156">
        <f t="shared" si="8"/>
        <v>6.960714285714285</v>
      </c>
      <c r="Z64" s="90" t="s">
        <v>718</v>
      </c>
      <c r="AA64" s="82" t="s">
        <v>713</v>
      </c>
      <c r="AB64" s="82" t="s">
        <v>710</v>
      </c>
      <c r="AC64" s="101" t="s">
        <v>762</v>
      </c>
      <c r="AD64" s="101" t="s">
        <v>764</v>
      </c>
      <c r="AE64" s="101" t="s">
        <v>758</v>
      </c>
      <c r="AF64" s="104" t="s">
        <v>967</v>
      </c>
    </row>
    <row r="65" spans="1:32" s="33" customFormat="1" ht="36.75" customHeight="1">
      <c r="A65" s="67">
        <v>59</v>
      </c>
      <c r="B65" s="66" t="s">
        <v>275</v>
      </c>
      <c r="C65" s="67" t="s">
        <v>1410</v>
      </c>
      <c r="D65" s="153">
        <f t="shared" si="5"/>
        <v>9</v>
      </c>
      <c r="E65" s="67" t="s">
        <v>1413</v>
      </c>
      <c r="F65" s="153">
        <f t="shared" si="0"/>
        <v>7</v>
      </c>
      <c r="G65" s="67" t="s">
        <v>1410</v>
      </c>
      <c r="H65" s="153">
        <f t="shared" si="1"/>
        <v>9</v>
      </c>
      <c r="I65" s="67" t="s">
        <v>1412</v>
      </c>
      <c r="J65" s="153">
        <f t="shared" si="2"/>
        <v>8</v>
      </c>
      <c r="K65" s="67" t="s">
        <v>1410</v>
      </c>
      <c r="L65" s="153">
        <f t="shared" si="3"/>
        <v>9</v>
      </c>
      <c r="M65" s="67" t="s">
        <v>1409</v>
      </c>
      <c r="N65" s="153">
        <f t="shared" si="4"/>
        <v>10</v>
      </c>
      <c r="O65" s="67" t="s">
        <v>1409</v>
      </c>
      <c r="P65" s="153">
        <f t="shared" si="4"/>
        <v>10</v>
      </c>
      <c r="Q65" s="174">
        <f t="shared" si="6"/>
        <v>352</v>
      </c>
      <c r="R65" s="178">
        <f t="shared" si="7"/>
        <v>8.8</v>
      </c>
      <c r="S65" s="67">
        <v>278</v>
      </c>
      <c r="T65" s="67">
        <v>330</v>
      </c>
      <c r="U65" s="69">
        <v>262</v>
      </c>
      <c r="V65" s="69">
        <v>312</v>
      </c>
      <c r="W65" s="69">
        <v>324</v>
      </c>
      <c r="X65" s="67">
        <v>344</v>
      </c>
      <c r="Y65" s="156">
        <f t="shared" si="8"/>
        <v>7.864285714285714</v>
      </c>
      <c r="Z65" s="89" t="s">
        <v>717</v>
      </c>
      <c r="AA65" s="82" t="s">
        <v>713</v>
      </c>
      <c r="AB65" s="82" t="s">
        <v>710</v>
      </c>
      <c r="AC65" s="101" t="s">
        <v>761</v>
      </c>
      <c r="AD65" s="101" t="s">
        <v>764</v>
      </c>
      <c r="AE65" s="101" t="s">
        <v>758</v>
      </c>
      <c r="AF65" s="104" t="s">
        <v>968</v>
      </c>
    </row>
    <row r="66" spans="1:32" s="33" customFormat="1" ht="36.75" customHeight="1">
      <c r="A66" s="67">
        <v>60</v>
      </c>
      <c r="B66" s="66" t="s">
        <v>276</v>
      </c>
      <c r="C66" s="67" t="s">
        <v>1412</v>
      </c>
      <c r="D66" s="153">
        <f t="shared" si="5"/>
        <v>8</v>
      </c>
      <c r="E66" s="67" t="s">
        <v>1413</v>
      </c>
      <c r="F66" s="153">
        <f t="shared" si="0"/>
        <v>7</v>
      </c>
      <c r="G66" s="67" t="s">
        <v>1410</v>
      </c>
      <c r="H66" s="153">
        <f t="shared" si="1"/>
        <v>9</v>
      </c>
      <c r="I66" s="67" t="s">
        <v>1413</v>
      </c>
      <c r="J66" s="153">
        <f t="shared" si="2"/>
        <v>7</v>
      </c>
      <c r="K66" s="67" t="s">
        <v>1412</v>
      </c>
      <c r="L66" s="153">
        <f t="shared" si="3"/>
        <v>8</v>
      </c>
      <c r="M66" s="67" t="s">
        <v>1410</v>
      </c>
      <c r="N66" s="153">
        <f t="shared" si="4"/>
        <v>9</v>
      </c>
      <c r="O66" s="67" t="s">
        <v>1412</v>
      </c>
      <c r="P66" s="153">
        <f t="shared" si="4"/>
        <v>8</v>
      </c>
      <c r="Q66" s="174">
        <f t="shared" si="6"/>
        <v>316</v>
      </c>
      <c r="R66" s="178">
        <f t="shared" si="7"/>
        <v>7.9</v>
      </c>
      <c r="S66" s="67">
        <v>250</v>
      </c>
      <c r="T66" s="67">
        <v>306</v>
      </c>
      <c r="U66" s="69">
        <v>216</v>
      </c>
      <c r="V66" s="69">
        <v>282</v>
      </c>
      <c r="W66" s="69">
        <v>258</v>
      </c>
      <c r="X66" s="67">
        <v>283</v>
      </c>
      <c r="Y66" s="156">
        <f t="shared" si="8"/>
        <v>6.825</v>
      </c>
      <c r="Z66" s="89" t="s">
        <v>717</v>
      </c>
      <c r="AA66" s="82" t="s">
        <v>713</v>
      </c>
      <c r="AB66" s="87" t="s">
        <v>715</v>
      </c>
      <c r="AC66" s="101" t="s">
        <v>761</v>
      </c>
      <c r="AD66" s="101" t="s">
        <v>764</v>
      </c>
      <c r="AE66" s="101" t="s">
        <v>759</v>
      </c>
      <c r="AF66" s="104" t="s">
        <v>969</v>
      </c>
    </row>
    <row r="67" spans="1:32" s="33" customFormat="1" ht="36.75" customHeight="1">
      <c r="A67" s="67">
        <v>61</v>
      </c>
      <c r="B67" s="66" t="s">
        <v>277</v>
      </c>
      <c r="C67" s="67" t="s">
        <v>1409</v>
      </c>
      <c r="D67" s="153">
        <f t="shared" si="5"/>
        <v>10</v>
      </c>
      <c r="E67" s="67" t="s">
        <v>1409</v>
      </c>
      <c r="F67" s="153">
        <f t="shared" si="0"/>
        <v>10</v>
      </c>
      <c r="G67" s="67" t="s">
        <v>1409</v>
      </c>
      <c r="H67" s="153">
        <f t="shared" si="1"/>
        <v>10</v>
      </c>
      <c r="I67" s="67" t="s">
        <v>1409</v>
      </c>
      <c r="J67" s="153">
        <f t="shared" si="2"/>
        <v>10</v>
      </c>
      <c r="K67" s="67" t="s">
        <v>1412</v>
      </c>
      <c r="L67" s="153">
        <f t="shared" si="3"/>
        <v>8</v>
      </c>
      <c r="M67" s="67" t="s">
        <v>1409</v>
      </c>
      <c r="N67" s="153">
        <f t="shared" si="4"/>
        <v>10</v>
      </c>
      <c r="O67" s="67" t="s">
        <v>1410</v>
      </c>
      <c r="P67" s="153">
        <f t="shared" si="4"/>
        <v>9</v>
      </c>
      <c r="Q67" s="174">
        <f t="shared" si="6"/>
        <v>380</v>
      </c>
      <c r="R67" s="178">
        <f t="shared" si="7"/>
        <v>9.5</v>
      </c>
      <c r="S67" s="67">
        <v>304</v>
      </c>
      <c r="T67" s="67">
        <v>356</v>
      </c>
      <c r="U67" s="69">
        <v>306</v>
      </c>
      <c r="V67" s="69">
        <v>342</v>
      </c>
      <c r="W67" s="69">
        <v>332</v>
      </c>
      <c r="X67" s="67">
        <v>362</v>
      </c>
      <c r="Y67" s="156">
        <f t="shared" si="8"/>
        <v>8.507142857142858</v>
      </c>
      <c r="Z67" s="81" t="s">
        <v>714</v>
      </c>
      <c r="AA67" s="82" t="s">
        <v>713</v>
      </c>
      <c r="AB67" s="87" t="s">
        <v>715</v>
      </c>
      <c r="AC67" s="101" t="s">
        <v>760</v>
      </c>
      <c r="AD67" s="101" t="s">
        <v>764</v>
      </c>
      <c r="AE67" s="101" t="s">
        <v>759</v>
      </c>
      <c r="AF67" s="104" t="s">
        <v>970</v>
      </c>
    </row>
    <row r="68" spans="1:32" s="33" customFormat="1" ht="36.75" customHeight="1">
      <c r="A68" s="67">
        <v>62</v>
      </c>
      <c r="B68" s="66" t="s">
        <v>278</v>
      </c>
      <c r="C68" s="67" t="s">
        <v>1409</v>
      </c>
      <c r="D68" s="153">
        <f t="shared" si="5"/>
        <v>10</v>
      </c>
      <c r="E68" s="67" t="s">
        <v>1409</v>
      </c>
      <c r="F68" s="153">
        <f t="shared" si="0"/>
        <v>10</v>
      </c>
      <c r="G68" s="67" t="s">
        <v>1413</v>
      </c>
      <c r="H68" s="153">
        <f t="shared" si="1"/>
        <v>7</v>
      </c>
      <c r="I68" s="67" t="s">
        <v>1412</v>
      </c>
      <c r="J68" s="153">
        <f t="shared" si="2"/>
        <v>8</v>
      </c>
      <c r="K68" s="67" t="s">
        <v>1410</v>
      </c>
      <c r="L68" s="153">
        <f t="shared" si="3"/>
        <v>9</v>
      </c>
      <c r="M68" s="67" t="s">
        <v>1409</v>
      </c>
      <c r="N68" s="153">
        <f t="shared" si="4"/>
        <v>10</v>
      </c>
      <c r="O68" s="67" t="s">
        <v>1410</v>
      </c>
      <c r="P68" s="153">
        <f t="shared" si="4"/>
        <v>9</v>
      </c>
      <c r="Q68" s="174">
        <f t="shared" si="6"/>
        <v>356</v>
      </c>
      <c r="R68" s="178">
        <f t="shared" si="7"/>
        <v>8.9</v>
      </c>
      <c r="S68" s="67">
        <v>285</v>
      </c>
      <c r="T68" s="67">
        <v>336</v>
      </c>
      <c r="U68" s="69">
        <v>296</v>
      </c>
      <c r="V68" s="69">
        <v>354</v>
      </c>
      <c r="W68" s="69">
        <v>349</v>
      </c>
      <c r="X68" s="67">
        <v>328</v>
      </c>
      <c r="Y68" s="156">
        <f t="shared" si="8"/>
        <v>8.228571428571428</v>
      </c>
      <c r="Z68" s="86" t="s">
        <v>712</v>
      </c>
      <c r="AA68" s="82" t="s">
        <v>713</v>
      </c>
      <c r="AB68" s="82" t="s">
        <v>710</v>
      </c>
      <c r="AC68" s="101" t="s">
        <v>763</v>
      </c>
      <c r="AD68" s="101" t="s">
        <v>764</v>
      </c>
      <c r="AE68" s="101" t="s">
        <v>758</v>
      </c>
      <c r="AF68" s="104" t="s">
        <v>971</v>
      </c>
    </row>
    <row r="69" spans="1:32" s="33" customFormat="1" ht="36.75" customHeight="1">
      <c r="A69" s="67">
        <v>63</v>
      </c>
      <c r="B69" s="66" t="s">
        <v>279</v>
      </c>
      <c r="C69" s="67" t="s">
        <v>1412</v>
      </c>
      <c r="D69" s="153">
        <f t="shared" si="5"/>
        <v>8</v>
      </c>
      <c r="E69" s="67" t="s">
        <v>1413</v>
      </c>
      <c r="F69" s="153">
        <f t="shared" si="0"/>
        <v>7</v>
      </c>
      <c r="G69" s="67" t="s">
        <v>1410</v>
      </c>
      <c r="H69" s="153">
        <f t="shared" si="1"/>
        <v>9</v>
      </c>
      <c r="I69" s="67" t="s">
        <v>1410</v>
      </c>
      <c r="J69" s="153">
        <f t="shared" si="2"/>
        <v>9</v>
      </c>
      <c r="K69" s="67" t="s">
        <v>1412</v>
      </c>
      <c r="L69" s="153">
        <f t="shared" si="3"/>
        <v>8</v>
      </c>
      <c r="M69" s="67" t="s">
        <v>1410</v>
      </c>
      <c r="N69" s="153">
        <f t="shared" si="4"/>
        <v>9</v>
      </c>
      <c r="O69" s="67" t="s">
        <v>1410</v>
      </c>
      <c r="P69" s="153">
        <f t="shared" si="4"/>
        <v>9</v>
      </c>
      <c r="Q69" s="174">
        <f t="shared" si="6"/>
        <v>336</v>
      </c>
      <c r="R69" s="178">
        <f t="shared" si="7"/>
        <v>8.4</v>
      </c>
      <c r="S69" s="67">
        <v>221</v>
      </c>
      <c r="T69" s="67">
        <v>312</v>
      </c>
      <c r="U69" s="69">
        <v>200</v>
      </c>
      <c r="V69" s="69">
        <v>280</v>
      </c>
      <c r="W69" s="69">
        <v>286</v>
      </c>
      <c r="X69" s="67">
        <v>322</v>
      </c>
      <c r="Y69" s="156">
        <f t="shared" si="8"/>
        <v>6.989285714285714</v>
      </c>
      <c r="Z69" s="86" t="s">
        <v>712</v>
      </c>
      <c r="AA69" s="88" t="s">
        <v>716</v>
      </c>
      <c r="AB69" s="82" t="s">
        <v>710</v>
      </c>
      <c r="AC69" s="101" t="s">
        <v>763</v>
      </c>
      <c r="AD69" s="101" t="s">
        <v>765</v>
      </c>
      <c r="AE69" s="101" t="s">
        <v>758</v>
      </c>
      <c r="AF69" s="104" t="s">
        <v>972</v>
      </c>
    </row>
    <row r="70" spans="1:32" s="33" customFormat="1" ht="36.75" customHeight="1">
      <c r="A70" s="67">
        <v>64</v>
      </c>
      <c r="B70" s="66" t="s">
        <v>280</v>
      </c>
      <c r="C70" s="67" t="s">
        <v>1412</v>
      </c>
      <c r="D70" s="153">
        <f t="shared" si="5"/>
        <v>8</v>
      </c>
      <c r="E70" s="67" t="s">
        <v>1413</v>
      </c>
      <c r="F70" s="153">
        <f t="shared" si="0"/>
        <v>7</v>
      </c>
      <c r="G70" s="67" t="s">
        <v>1412</v>
      </c>
      <c r="H70" s="153">
        <f t="shared" si="1"/>
        <v>8</v>
      </c>
      <c r="I70" s="67" t="s">
        <v>1413</v>
      </c>
      <c r="J70" s="153">
        <f t="shared" si="2"/>
        <v>7</v>
      </c>
      <c r="K70" s="67" t="s">
        <v>1412</v>
      </c>
      <c r="L70" s="153">
        <f t="shared" si="3"/>
        <v>8</v>
      </c>
      <c r="M70" s="67" t="s">
        <v>1410</v>
      </c>
      <c r="N70" s="153">
        <f t="shared" si="4"/>
        <v>9</v>
      </c>
      <c r="O70" s="67" t="s">
        <v>1410</v>
      </c>
      <c r="P70" s="153">
        <f t="shared" si="4"/>
        <v>9</v>
      </c>
      <c r="Q70" s="174">
        <f t="shared" si="6"/>
        <v>318</v>
      </c>
      <c r="R70" s="178">
        <f t="shared" si="7"/>
        <v>7.95</v>
      </c>
      <c r="S70" s="67">
        <v>202</v>
      </c>
      <c r="T70" s="67">
        <v>236</v>
      </c>
      <c r="U70" s="69">
        <v>194</v>
      </c>
      <c r="V70" s="109">
        <v>160</v>
      </c>
      <c r="W70" s="69">
        <v>237</v>
      </c>
      <c r="X70" s="67">
        <v>259</v>
      </c>
      <c r="Y70" s="156">
        <f t="shared" si="8"/>
        <v>5.735714285714286</v>
      </c>
      <c r="Z70" s="90" t="s">
        <v>718</v>
      </c>
      <c r="AA70" s="88" t="s">
        <v>716</v>
      </c>
      <c r="AB70" s="82" t="s">
        <v>710</v>
      </c>
      <c r="AC70" s="101" t="s">
        <v>762</v>
      </c>
      <c r="AD70" s="101" t="s">
        <v>765</v>
      </c>
      <c r="AE70" s="101" t="s">
        <v>758</v>
      </c>
      <c r="AF70" s="104" t="s">
        <v>973</v>
      </c>
    </row>
    <row r="71" spans="1:32" s="33" customFormat="1" ht="36.75" customHeight="1">
      <c r="A71" s="67">
        <v>65</v>
      </c>
      <c r="B71" s="66" t="s">
        <v>281</v>
      </c>
      <c r="C71" s="67" t="s">
        <v>1409</v>
      </c>
      <c r="D71" s="153">
        <f t="shared" si="5"/>
        <v>10</v>
      </c>
      <c r="E71" s="67" t="s">
        <v>1409</v>
      </c>
      <c r="F71" s="153">
        <f aca="true" t="shared" si="9" ref="F71:F117">IF(E71="AA",10,IF(E71="AB",9,IF(E71="BB",8,IF(E71="BC",7,IF(E71="CC",6,IF(E71="CD",5,IF(E71="DD",4,IF(E71="F",0))))))))</f>
        <v>10</v>
      </c>
      <c r="G71" s="67" t="s">
        <v>1410</v>
      </c>
      <c r="H71" s="153">
        <f aca="true" t="shared" si="10" ref="H71:H117">IF(G71="AA",10,IF(G71="AB",9,IF(G71="BB",8,IF(G71="BC",7,IF(G71="CC",6,IF(G71="CD",5,IF(G71="DD",4,IF(G71="F",0))))))))</f>
        <v>9</v>
      </c>
      <c r="I71" s="67" t="s">
        <v>1413</v>
      </c>
      <c r="J71" s="153">
        <f aca="true" t="shared" si="11" ref="J71:J117">IF(I71="AA",10,IF(I71="AB",9,IF(I71="BB",8,IF(I71="BC",7,IF(I71="CC",6,IF(I71="CD",5,IF(I71="DD",4,IF(I71="F",0))))))))</f>
        <v>7</v>
      </c>
      <c r="K71" s="67" t="s">
        <v>1410</v>
      </c>
      <c r="L71" s="153">
        <f aca="true" t="shared" si="12" ref="L71:L117">IF(K71="AA",10,IF(K71="AB",9,IF(K71="BB",8,IF(K71="BC",7,IF(K71="CC",6,IF(K71="CD",5,IF(K71="DD",4,IF(K71="F",0))))))))</f>
        <v>9</v>
      </c>
      <c r="M71" s="67" t="s">
        <v>1410</v>
      </c>
      <c r="N71" s="153">
        <f aca="true" t="shared" si="13" ref="N71:N117">IF(M71="AA",10,IF(M71="AB",9,IF(M71="BB",8,IF(M71="BC",7,IF(M71="CC",6,IF(M71="CD",5,IF(M71="DD",4,IF(M71="F",0))))))))</f>
        <v>9</v>
      </c>
      <c r="O71" s="67" t="s">
        <v>1409</v>
      </c>
      <c r="P71" s="153">
        <f aca="true" t="shared" si="14" ref="P71:P117">IF(O71="AA",10,IF(O71="AB",9,IF(O71="BB",8,IF(O71="BC",7,IF(O71="CC",6,IF(O71="CD",5,IF(O71="DD",4,IF(O71="F",0))))))))</f>
        <v>10</v>
      </c>
      <c r="Q71" s="174">
        <f t="shared" si="6"/>
        <v>368</v>
      </c>
      <c r="R71" s="178">
        <f t="shared" si="7"/>
        <v>9.2</v>
      </c>
      <c r="S71" s="67">
        <v>351</v>
      </c>
      <c r="T71" s="67">
        <v>402</v>
      </c>
      <c r="U71" s="69">
        <v>334</v>
      </c>
      <c r="V71" s="69">
        <v>384</v>
      </c>
      <c r="W71" s="69">
        <v>389</v>
      </c>
      <c r="X71" s="67">
        <v>391</v>
      </c>
      <c r="Y71" s="156">
        <f t="shared" si="8"/>
        <v>9.353571428571428</v>
      </c>
      <c r="Z71" s="89" t="s">
        <v>717</v>
      </c>
      <c r="AA71" s="88" t="s">
        <v>716</v>
      </c>
      <c r="AB71" s="82" t="s">
        <v>710</v>
      </c>
      <c r="AC71" s="101" t="s">
        <v>761</v>
      </c>
      <c r="AD71" s="101" t="s">
        <v>765</v>
      </c>
      <c r="AE71" s="101" t="s">
        <v>758</v>
      </c>
      <c r="AF71" s="105" t="s">
        <v>974</v>
      </c>
    </row>
    <row r="72" spans="1:32" s="33" customFormat="1" ht="36.75" customHeight="1">
      <c r="A72" s="67">
        <v>66</v>
      </c>
      <c r="B72" s="66" t="s">
        <v>282</v>
      </c>
      <c r="C72" s="67" t="s">
        <v>1412</v>
      </c>
      <c r="D72" s="153">
        <f aca="true" t="shared" si="15" ref="D72:D117">IF(C72="AA",10,IF(C72="AB",9,IF(C72="BB",8,IF(C72="BC",7,IF(C72="CC",6,IF(C72="CD",5,IF(C72="DD",4,IF(C72="F",0))))))))</f>
        <v>8</v>
      </c>
      <c r="E72" s="67" t="s">
        <v>1413</v>
      </c>
      <c r="F72" s="153">
        <f t="shared" si="9"/>
        <v>7</v>
      </c>
      <c r="G72" s="67" t="s">
        <v>1413</v>
      </c>
      <c r="H72" s="153">
        <f t="shared" si="10"/>
        <v>7</v>
      </c>
      <c r="I72" s="67" t="s">
        <v>1411</v>
      </c>
      <c r="J72" s="153">
        <f t="shared" si="11"/>
        <v>6</v>
      </c>
      <c r="K72" s="67" t="s">
        <v>1412</v>
      </c>
      <c r="L72" s="153">
        <f t="shared" si="12"/>
        <v>8</v>
      </c>
      <c r="M72" s="67" t="s">
        <v>1412</v>
      </c>
      <c r="N72" s="153">
        <f t="shared" si="13"/>
        <v>8</v>
      </c>
      <c r="O72" s="67" t="s">
        <v>1412</v>
      </c>
      <c r="P72" s="153">
        <f t="shared" si="14"/>
        <v>8</v>
      </c>
      <c r="Q72" s="174">
        <f aca="true" t="shared" si="16" ref="Q72:Q117">(D72*6+F72*6+H72*6+J72*6+L72*6+N72*2+P72*8)</f>
        <v>296</v>
      </c>
      <c r="R72" s="178">
        <f aca="true" t="shared" si="17" ref="R72:R117">(Q72/40)</f>
        <v>7.4</v>
      </c>
      <c r="S72" s="67">
        <v>252</v>
      </c>
      <c r="T72" s="67">
        <v>276</v>
      </c>
      <c r="U72" s="69">
        <v>274</v>
      </c>
      <c r="V72" s="69">
        <v>286</v>
      </c>
      <c r="W72" s="69">
        <v>335</v>
      </c>
      <c r="X72" s="67">
        <v>296</v>
      </c>
      <c r="Y72" s="156">
        <f aca="true" t="shared" si="18" ref="Y72:Y117">(Q72+S72+T72+U72+V72+W72+X72)/(280)</f>
        <v>7.196428571428571</v>
      </c>
      <c r="Z72" s="86" t="s">
        <v>712</v>
      </c>
      <c r="AA72" s="88" t="s">
        <v>716</v>
      </c>
      <c r="AB72" s="82" t="s">
        <v>710</v>
      </c>
      <c r="AC72" s="101" t="s">
        <v>763</v>
      </c>
      <c r="AD72" s="101" t="s">
        <v>765</v>
      </c>
      <c r="AE72" s="101" t="s">
        <v>758</v>
      </c>
      <c r="AF72" s="104" t="s">
        <v>975</v>
      </c>
    </row>
    <row r="73" spans="1:32" s="33" customFormat="1" ht="36.75" customHeight="1">
      <c r="A73" s="67">
        <v>67</v>
      </c>
      <c r="B73" s="66" t="s">
        <v>283</v>
      </c>
      <c r="C73" s="67" t="s">
        <v>1409</v>
      </c>
      <c r="D73" s="153">
        <f t="shared" si="15"/>
        <v>10</v>
      </c>
      <c r="E73" s="67" t="s">
        <v>1409</v>
      </c>
      <c r="F73" s="153">
        <f t="shared" si="9"/>
        <v>10</v>
      </c>
      <c r="G73" s="67" t="s">
        <v>1409</v>
      </c>
      <c r="H73" s="153">
        <f t="shared" si="10"/>
        <v>10</v>
      </c>
      <c r="I73" s="67" t="s">
        <v>1409</v>
      </c>
      <c r="J73" s="153">
        <f t="shared" si="11"/>
        <v>10</v>
      </c>
      <c r="K73" s="67" t="s">
        <v>1409</v>
      </c>
      <c r="L73" s="153">
        <f t="shared" si="12"/>
        <v>10</v>
      </c>
      <c r="M73" s="67" t="s">
        <v>1410</v>
      </c>
      <c r="N73" s="153">
        <f t="shared" si="13"/>
        <v>9</v>
      </c>
      <c r="O73" s="67" t="s">
        <v>1409</v>
      </c>
      <c r="P73" s="153">
        <f t="shared" si="14"/>
        <v>10</v>
      </c>
      <c r="Q73" s="174">
        <f t="shared" si="16"/>
        <v>398</v>
      </c>
      <c r="R73" s="178">
        <f t="shared" si="17"/>
        <v>9.95</v>
      </c>
      <c r="S73" s="67">
        <v>340</v>
      </c>
      <c r="T73" s="67">
        <v>420</v>
      </c>
      <c r="U73" s="69">
        <v>324</v>
      </c>
      <c r="V73" s="69">
        <v>376</v>
      </c>
      <c r="W73" s="69">
        <v>391</v>
      </c>
      <c r="X73" s="67">
        <v>394</v>
      </c>
      <c r="Y73" s="156">
        <f t="shared" si="18"/>
        <v>9.439285714285715</v>
      </c>
      <c r="Z73" s="81" t="s">
        <v>714</v>
      </c>
      <c r="AA73" s="82" t="s">
        <v>713</v>
      </c>
      <c r="AB73" s="87" t="s">
        <v>715</v>
      </c>
      <c r="AC73" s="101" t="s">
        <v>760</v>
      </c>
      <c r="AD73" s="101" t="s">
        <v>764</v>
      </c>
      <c r="AE73" s="101" t="s">
        <v>759</v>
      </c>
      <c r="AF73" s="104" t="s">
        <v>976</v>
      </c>
    </row>
    <row r="74" spans="1:32" s="33" customFormat="1" ht="36.75" customHeight="1">
      <c r="A74" s="67">
        <v>68</v>
      </c>
      <c r="B74" s="66" t="s">
        <v>284</v>
      </c>
      <c r="C74" s="67" t="s">
        <v>1413</v>
      </c>
      <c r="D74" s="153">
        <f t="shared" si="15"/>
        <v>7</v>
      </c>
      <c r="E74" s="67" t="s">
        <v>1413</v>
      </c>
      <c r="F74" s="153">
        <f t="shared" si="9"/>
        <v>7</v>
      </c>
      <c r="G74" s="67" t="s">
        <v>1413</v>
      </c>
      <c r="H74" s="153">
        <f t="shared" si="10"/>
        <v>7</v>
      </c>
      <c r="I74" s="67" t="s">
        <v>1413</v>
      </c>
      <c r="J74" s="153">
        <f t="shared" si="11"/>
        <v>7</v>
      </c>
      <c r="K74" s="67" t="s">
        <v>1414</v>
      </c>
      <c r="L74" s="153">
        <f t="shared" si="12"/>
        <v>4</v>
      </c>
      <c r="M74" s="67" t="s">
        <v>1410</v>
      </c>
      <c r="N74" s="153">
        <f t="shared" si="13"/>
        <v>9</v>
      </c>
      <c r="O74" s="67" t="s">
        <v>1412</v>
      </c>
      <c r="P74" s="153">
        <f t="shared" si="14"/>
        <v>8</v>
      </c>
      <c r="Q74" s="174">
        <f t="shared" si="16"/>
        <v>274</v>
      </c>
      <c r="R74" s="178">
        <f t="shared" si="17"/>
        <v>6.85</v>
      </c>
      <c r="S74" s="67">
        <v>190</v>
      </c>
      <c r="T74" s="67">
        <v>280</v>
      </c>
      <c r="U74" s="69">
        <v>172</v>
      </c>
      <c r="V74" s="69">
        <v>216</v>
      </c>
      <c r="W74" s="69">
        <v>221</v>
      </c>
      <c r="X74" s="67">
        <v>257</v>
      </c>
      <c r="Y74" s="156">
        <f t="shared" si="18"/>
        <v>5.75</v>
      </c>
      <c r="Z74" s="86" t="s">
        <v>712</v>
      </c>
      <c r="AA74" s="82" t="s">
        <v>713</v>
      </c>
      <c r="AB74" s="87" t="s">
        <v>715</v>
      </c>
      <c r="AC74" s="101" t="s">
        <v>763</v>
      </c>
      <c r="AD74" s="101" t="s">
        <v>764</v>
      </c>
      <c r="AE74" s="101" t="s">
        <v>759</v>
      </c>
      <c r="AF74" s="104" t="s">
        <v>977</v>
      </c>
    </row>
    <row r="75" spans="1:32" s="33" customFormat="1" ht="36.75" customHeight="1">
      <c r="A75" s="67">
        <v>69</v>
      </c>
      <c r="B75" s="66" t="s">
        <v>285</v>
      </c>
      <c r="C75" s="67" t="s">
        <v>1413</v>
      </c>
      <c r="D75" s="153">
        <f t="shared" si="15"/>
        <v>7</v>
      </c>
      <c r="E75" s="67" t="s">
        <v>1413</v>
      </c>
      <c r="F75" s="153">
        <f t="shared" si="9"/>
        <v>7</v>
      </c>
      <c r="G75" s="67" t="s">
        <v>1412</v>
      </c>
      <c r="H75" s="153">
        <f t="shared" si="10"/>
        <v>8</v>
      </c>
      <c r="I75" s="67" t="s">
        <v>1411</v>
      </c>
      <c r="J75" s="153">
        <f t="shared" si="11"/>
        <v>6</v>
      </c>
      <c r="K75" s="67" t="s">
        <v>1408</v>
      </c>
      <c r="L75" s="153">
        <f t="shared" si="12"/>
        <v>5</v>
      </c>
      <c r="M75" s="67" t="s">
        <v>1412</v>
      </c>
      <c r="N75" s="153">
        <f t="shared" si="13"/>
        <v>8</v>
      </c>
      <c r="O75" s="67" t="s">
        <v>1412</v>
      </c>
      <c r="P75" s="153">
        <f t="shared" si="14"/>
        <v>8</v>
      </c>
      <c r="Q75" s="174">
        <f t="shared" si="16"/>
        <v>278</v>
      </c>
      <c r="R75" s="178">
        <f t="shared" si="17"/>
        <v>6.95</v>
      </c>
      <c r="S75" s="67">
        <v>255</v>
      </c>
      <c r="T75" s="67">
        <v>304</v>
      </c>
      <c r="U75" s="69">
        <v>232</v>
      </c>
      <c r="V75" s="69">
        <v>240</v>
      </c>
      <c r="W75" s="69">
        <v>261</v>
      </c>
      <c r="X75" s="67">
        <v>253</v>
      </c>
      <c r="Y75" s="156">
        <f t="shared" si="18"/>
        <v>6.510714285714286</v>
      </c>
      <c r="Z75" s="89" t="s">
        <v>717</v>
      </c>
      <c r="AA75" s="82" t="s">
        <v>713</v>
      </c>
      <c r="AB75" s="87" t="s">
        <v>715</v>
      </c>
      <c r="AC75" s="101" t="s">
        <v>761</v>
      </c>
      <c r="AD75" s="101" t="s">
        <v>764</v>
      </c>
      <c r="AE75" s="101" t="s">
        <v>759</v>
      </c>
      <c r="AF75" s="104" t="s">
        <v>978</v>
      </c>
    </row>
    <row r="76" spans="1:32" s="33" customFormat="1" ht="36.75" customHeight="1">
      <c r="A76" s="67">
        <v>70</v>
      </c>
      <c r="B76" s="66" t="s">
        <v>286</v>
      </c>
      <c r="C76" s="67" t="s">
        <v>1410</v>
      </c>
      <c r="D76" s="153">
        <f t="shared" si="15"/>
        <v>9</v>
      </c>
      <c r="E76" s="67" t="s">
        <v>1410</v>
      </c>
      <c r="F76" s="153">
        <f t="shared" si="9"/>
        <v>9</v>
      </c>
      <c r="G76" s="67" t="s">
        <v>1410</v>
      </c>
      <c r="H76" s="153">
        <f t="shared" si="10"/>
        <v>9</v>
      </c>
      <c r="I76" s="67" t="s">
        <v>1412</v>
      </c>
      <c r="J76" s="153">
        <f t="shared" si="11"/>
        <v>8</v>
      </c>
      <c r="K76" s="67" t="s">
        <v>1409</v>
      </c>
      <c r="L76" s="153">
        <f t="shared" si="12"/>
        <v>10</v>
      </c>
      <c r="M76" s="67" t="s">
        <v>1409</v>
      </c>
      <c r="N76" s="153">
        <f t="shared" si="13"/>
        <v>10</v>
      </c>
      <c r="O76" s="67" t="s">
        <v>1412</v>
      </c>
      <c r="P76" s="153">
        <f t="shared" si="14"/>
        <v>8</v>
      </c>
      <c r="Q76" s="174">
        <f t="shared" si="16"/>
        <v>354</v>
      </c>
      <c r="R76" s="178">
        <f t="shared" si="17"/>
        <v>8.85</v>
      </c>
      <c r="S76" s="67">
        <v>293</v>
      </c>
      <c r="T76" s="67">
        <v>318</v>
      </c>
      <c r="U76" s="69">
        <v>282</v>
      </c>
      <c r="V76" s="69">
        <v>320</v>
      </c>
      <c r="W76" s="69">
        <v>357</v>
      </c>
      <c r="X76" s="67">
        <v>370</v>
      </c>
      <c r="Y76" s="156">
        <f t="shared" si="18"/>
        <v>8.192857142857143</v>
      </c>
      <c r="Z76" s="86" t="s">
        <v>712</v>
      </c>
      <c r="AA76" s="88" t="s">
        <v>716</v>
      </c>
      <c r="AB76" s="87" t="s">
        <v>715</v>
      </c>
      <c r="AC76" s="101" t="s">
        <v>763</v>
      </c>
      <c r="AD76" s="101" t="s">
        <v>765</v>
      </c>
      <c r="AE76" s="101" t="s">
        <v>759</v>
      </c>
      <c r="AF76" s="104" t="s">
        <v>979</v>
      </c>
    </row>
    <row r="77" spans="1:32" s="33" customFormat="1" ht="36.75" customHeight="1">
      <c r="A77" s="67">
        <v>71</v>
      </c>
      <c r="B77" s="66" t="s">
        <v>287</v>
      </c>
      <c r="C77" s="165" t="s">
        <v>1398</v>
      </c>
      <c r="D77" s="153">
        <f t="shared" si="15"/>
        <v>0</v>
      </c>
      <c r="E77" s="165" t="s">
        <v>1398</v>
      </c>
      <c r="F77" s="153">
        <f t="shared" si="9"/>
        <v>0</v>
      </c>
      <c r="G77" s="165" t="s">
        <v>1398</v>
      </c>
      <c r="H77" s="153">
        <f t="shared" si="10"/>
        <v>0</v>
      </c>
      <c r="I77" s="165" t="s">
        <v>1398</v>
      </c>
      <c r="J77" s="153">
        <f t="shared" si="11"/>
        <v>0</v>
      </c>
      <c r="K77" s="165" t="s">
        <v>1398</v>
      </c>
      <c r="L77" s="153">
        <f t="shared" si="12"/>
        <v>0</v>
      </c>
      <c r="M77" s="67" t="s">
        <v>1411</v>
      </c>
      <c r="N77" s="153">
        <f t="shared" si="13"/>
        <v>6</v>
      </c>
      <c r="O77" s="67" t="s">
        <v>1412</v>
      </c>
      <c r="P77" s="153">
        <f t="shared" si="14"/>
        <v>8</v>
      </c>
      <c r="Q77" s="174">
        <f t="shared" si="16"/>
        <v>76</v>
      </c>
      <c r="R77" s="178">
        <f t="shared" si="17"/>
        <v>1.9</v>
      </c>
      <c r="S77" s="67">
        <v>258</v>
      </c>
      <c r="T77" s="67">
        <v>342</v>
      </c>
      <c r="U77" s="147">
        <v>140</v>
      </c>
      <c r="V77" s="109">
        <v>108</v>
      </c>
      <c r="W77" s="69">
        <v>208</v>
      </c>
      <c r="X77" s="113">
        <v>113</v>
      </c>
      <c r="Y77" s="156">
        <f t="shared" si="18"/>
        <v>4.446428571428571</v>
      </c>
      <c r="Z77" s="86" t="s">
        <v>712</v>
      </c>
      <c r="AA77" s="88" t="s">
        <v>716</v>
      </c>
      <c r="AB77" s="82" t="s">
        <v>710</v>
      </c>
      <c r="AC77" s="101" t="s">
        <v>763</v>
      </c>
      <c r="AD77" s="101" t="s">
        <v>765</v>
      </c>
      <c r="AE77" s="101" t="s">
        <v>758</v>
      </c>
      <c r="AF77" s="104" t="s">
        <v>980</v>
      </c>
    </row>
    <row r="78" spans="1:32" s="33" customFormat="1" ht="36.75" customHeight="1">
      <c r="A78" s="67">
        <v>72</v>
      </c>
      <c r="B78" s="66" t="s">
        <v>288</v>
      </c>
      <c r="C78" s="67" t="s">
        <v>1410</v>
      </c>
      <c r="D78" s="153">
        <f t="shared" si="15"/>
        <v>9</v>
      </c>
      <c r="E78" s="67" t="s">
        <v>1410</v>
      </c>
      <c r="F78" s="153">
        <f t="shared" si="9"/>
        <v>9</v>
      </c>
      <c r="G78" s="67" t="s">
        <v>1410</v>
      </c>
      <c r="H78" s="153">
        <f t="shared" si="10"/>
        <v>9</v>
      </c>
      <c r="I78" s="67" t="s">
        <v>1410</v>
      </c>
      <c r="J78" s="153">
        <f t="shared" si="11"/>
        <v>9</v>
      </c>
      <c r="K78" s="67" t="s">
        <v>1410</v>
      </c>
      <c r="L78" s="153">
        <f t="shared" si="12"/>
        <v>9</v>
      </c>
      <c r="M78" s="67" t="s">
        <v>1409</v>
      </c>
      <c r="N78" s="153">
        <f t="shared" si="13"/>
        <v>10</v>
      </c>
      <c r="O78" s="67" t="s">
        <v>1409</v>
      </c>
      <c r="P78" s="153">
        <f t="shared" si="14"/>
        <v>10</v>
      </c>
      <c r="Q78" s="174">
        <f t="shared" si="16"/>
        <v>370</v>
      </c>
      <c r="R78" s="178">
        <f t="shared" si="17"/>
        <v>9.25</v>
      </c>
      <c r="S78" s="67">
        <v>347</v>
      </c>
      <c r="T78" s="67">
        <v>368</v>
      </c>
      <c r="U78" s="69">
        <v>314</v>
      </c>
      <c r="V78" s="69">
        <v>366</v>
      </c>
      <c r="W78" s="69">
        <v>334</v>
      </c>
      <c r="X78" s="67">
        <v>377</v>
      </c>
      <c r="Y78" s="156">
        <f t="shared" si="18"/>
        <v>8.842857142857143</v>
      </c>
      <c r="Z78" s="86" t="s">
        <v>712</v>
      </c>
      <c r="AA78" s="82" t="s">
        <v>713</v>
      </c>
      <c r="AB78" s="82" t="s">
        <v>710</v>
      </c>
      <c r="AC78" s="101" t="s">
        <v>763</v>
      </c>
      <c r="AD78" s="101" t="s">
        <v>764</v>
      </c>
      <c r="AE78" s="101" t="s">
        <v>758</v>
      </c>
      <c r="AF78" s="104" t="s">
        <v>981</v>
      </c>
    </row>
    <row r="79" spans="1:32" s="33" customFormat="1" ht="36.75" customHeight="1">
      <c r="A79" s="67">
        <v>73</v>
      </c>
      <c r="B79" s="66" t="s">
        <v>289</v>
      </c>
      <c r="C79" s="67" t="s">
        <v>1410</v>
      </c>
      <c r="D79" s="153">
        <f t="shared" si="15"/>
        <v>9</v>
      </c>
      <c r="E79" s="67" t="s">
        <v>1409</v>
      </c>
      <c r="F79" s="153">
        <f t="shared" si="9"/>
        <v>10</v>
      </c>
      <c r="G79" s="67" t="s">
        <v>1410</v>
      </c>
      <c r="H79" s="153">
        <f t="shared" si="10"/>
        <v>9</v>
      </c>
      <c r="I79" s="67" t="s">
        <v>1412</v>
      </c>
      <c r="J79" s="153">
        <f t="shared" si="11"/>
        <v>8</v>
      </c>
      <c r="K79" s="67" t="s">
        <v>1410</v>
      </c>
      <c r="L79" s="153">
        <f t="shared" si="12"/>
        <v>9</v>
      </c>
      <c r="M79" s="67" t="s">
        <v>1410</v>
      </c>
      <c r="N79" s="153">
        <f t="shared" si="13"/>
        <v>9</v>
      </c>
      <c r="O79" s="67" t="s">
        <v>1409</v>
      </c>
      <c r="P79" s="153">
        <f t="shared" si="14"/>
        <v>10</v>
      </c>
      <c r="Q79" s="174">
        <f t="shared" si="16"/>
        <v>368</v>
      </c>
      <c r="R79" s="178">
        <f t="shared" si="17"/>
        <v>9.2</v>
      </c>
      <c r="S79" s="67">
        <v>329</v>
      </c>
      <c r="T79" s="67">
        <v>332</v>
      </c>
      <c r="U79" s="69">
        <v>306</v>
      </c>
      <c r="V79" s="69">
        <v>358</v>
      </c>
      <c r="W79" s="69">
        <v>351</v>
      </c>
      <c r="X79" s="67">
        <v>359</v>
      </c>
      <c r="Y79" s="156">
        <f t="shared" si="18"/>
        <v>8.582142857142857</v>
      </c>
      <c r="Z79" s="81" t="s">
        <v>714</v>
      </c>
      <c r="AA79" s="82" t="s">
        <v>713</v>
      </c>
      <c r="AB79" s="82" t="s">
        <v>710</v>
      </c>
      <c r="AC79" s="101" t="s">
        <v>760</v>
      </c>
      <c r="AD79" s="101" t="s">
        <v>764</v>
      </c>
      <c r="AE79" s="101" t="s">
        <v>758</v>
      </c>
      <c r="AF79" s="104" t="s">
        <v>982</v>
      </c>
    </row>
    <row r="80" spans="1:32" s="33" customFormat="1" ht="36.75" customHeight="1">
      <c r="A80" s="67">
        <v>74</v>
      </c>
      <c r="B80" s="66" t="s">
        <v>290</v>
      </c>
      <c r="C80" s="67" t="s">
        <v>1414</v>
      </c>
      <c r="D80" s="153">
        <f t="shared" si="15"/>
        <v>4</v>
      </c>
      <c r="E80" s="165" t="s">
        <v>1398</v>
      </c>
      <c r="F80" s="153">
        <f t="shared" si="9"/>
        <v>0</v>
      </c>
      <c r="G80" s="67" t="s">
        <v>1411</v>
      </c>
      <c r="H80" s="153">
        <f t="shared" si="10"/>
        <v>6</v>
      </c>
      <c r="I80" s="67" t="s">
        <v>1408</v>
      </c>
      <c r="J80" s="153">
        <f t="shared" si="11"/>
        <v>5</v>
      </c>
      <c r="K80" s="67" t="s">
        <v>1408</v>
      </c>
      <c r="L80" s="153">
        <f t="shared" si="12"/>
        <v>5</v>
      </c>
      <c r="M80" s="67" t="s">
        <v>1412</v>
      </c>
      <c r="N80" s="153">
        <f t="shared" si="13"/>
        <v>8</v>
      </c>
      <c r="O80" s="67" t="s">
        <v>1413</v>
      </c>
      <c r="P80" s="153">
        <f t="shared" si="14"/>
        <v>7</v>
      </c>
      <c r="Q80" s="174">
        <f t="shared" si="16"/>
        <v>192</v>
      </c>
      <c r="R80" s="178">
        <f t="shared" si="17"/>
        <v>4.8</v>
      </c>
      <c r="S80" s="145">
        <v>122</v>
      </c>
      <c r="T80" s="67">
        <v>222</v>
      </c>
      <c r="U80" s="69">
        <v>174</v>
      </c>
      <c r="V80" s="69">
        <v>148</v>
      </c>
      <c r="W80" s="69">
        <v>236</v>
      </c>
      <c r="X80" s="112">
        <v>220</v>
      </c>
      <c r="Y80" s="156">
        <f t="shared" si="18"/>
        <v>4.692857142857143</v>
      </c>
      <c r="Z80" s="89" t="s">
        <v>717</v>
      </c>
      <c r="AA80" s="88" t="s">
        <v>716</v>
      </c>
      <c r="AB80" s="82" t="s">
        <v>710</v>
      </c>
      <c r="AC80" s="101" t="s">
        <v>761</v>
      </c>
      <c r="AD80" s="101" t="s">
        <v>765</v>
      </c>
      <c r="AE80" s="101" t="s">
        <v>758</v>
      </c>
      <c r="AF80" s="104" t="s">
        <v>983</v>
      </c>
    </row>
    <row r="81" spans="1:32" s="33" customFormat="1" ht="36.75" customHeight="1">
      <c r="A81" s="67">
        <v>75</v>
      </c>
      <c r="B81" s="66" t="s">
        <v>291</v>
      </c>
      <c r="C81" s="67" t="s">
        <v>1412</v>
      </c>
      <c r="D81" s="153">
        <f t="shared" si="15"/>
        <v>8</v>
      </c>
      <c r="E81" s="67" t="s">
        <v>1413</v>
      </c>
      <c r="F81" s="153">
        <f t="shared" si="9"/>
        <v>7</v>
      </c>
      <c r="G81" s="67" t="s">
        <v>1413</v>
      </c>
      <c r="H81" s="153">
        <f t="shared" si="10"/>
        <v>7</v>
      </c>
      <c r="I81" s="67" t="s">
        <v>1414</v>
      </c>
      <c r="J81" s="153">
        <f t="shared" si="11"/>
        <v>4</v>
      </c>
      <c r="K81" s="67" t="s">
        <v>1413</v>
      </c>
      <c r="L81" s="153">
        <f t="shared" si="12"/>
        <v>7</v>
      </c>
      <c r="M81" s="67" t="s">
        <v>1410</v>
      </c>
      <c r="N81" s="153">
        <f t="shared" si="13"/>
        <v>9</v>
      </c>
      <c r="O81" s="67" t="s">
        <v>1412</v>
      </c>
      <c r="P81" s="153">
        <f t="shared" si="14"/>
        <v>8</v>
      </c>
      <c r="Q81" s="174">
        <f t="shared" si="16"/>
        <v>280</v>
      </c>
      <c r="R81" s="178">
        <f t="shared" si="17"/>
        <v>7</v>
      </c>
      <c r="S81" s="67">
        <v>283</v>
      </c>
      <c r="T81" s="67">
        <v>346</v>
      </c>
      <c r="U81" s="69">
        <v>320</v>
      </c>
      <c r="V81" s="69">
        <v>364</v>
      </c>
      <c r="W81" s="69">
        <v>324</v>
      </c>
      <c r="X81" s="67">
        <v>336</v>
      </c>
      <c r="Y81" s="156">
        <f t="shared" si="18"/>
        <v>8.04642857142857</v>
      </c>
      <c r="Z81" s="81" t="s">
        <v>714</v>
      </c>
      <c r="AA81" s="82" t="s">
        <v>713</v>
      </c>
      <c r="AB81" s="82" t="s">
        <v>710</v>
      </c>
      <c r="AC81" s="101" t="s">
        <v>760</v>
      </c>
      <c r="AD81" s="101" t="s">
        <v>764</v>
      </c>
      <c r="AE81" s="101" t="s">
        <v>758</v>
      </c>
      <c r="AF81" s="104" t="s">
        <v>984</v>
      </c>
    </row>
    <row r="82" spans="1:32" s="33" customFormat="1" ht="36.75" customHeight="1">
      <c r="A82" s="67">
        <v>76</v>
      </c>
      <c r="B82" s="66" t="s">
        <v>292</v>
      </c>
      <c r="C82" s="67" t="s">
        <v>1412</v>
      </c>
      <c r="D82" s="153">
        <f t="shared" si="15"/>
        <v>8</v>
      </c>
      <c r="E82" s="67" t="s">
        <v>1411</v>
      </c>
      <c r="F82" s="153">
        <f t="shared" si="9"/>
        <v>6</v>
      </c>
      <c r="G82" s="67" t="s">
        <v>1410</v>
      </c>
      <c r="H82" s="153">
        <f t="shared" si="10"/>
        <v>9</v>
      </c>
      <c r="I82" s="67" t="s">
        <v>1412</v>
      </c>
      <c r="J82" s="153">
        <f t="shared" si="11"/>
        <v>8</v>
      </c>
      <c r="K82" s="67" t="s">
        <v>1413</v>
      </c>
      <c r="L82" s="153">
        <f t="shared" si="12"/>
        <v>7</v>
      </c>
      <c r="M82" s="67" t="s">
        <v>1412</v>
      </c>
      <c r="N82" s="153">
        <f t="shared" si="13"/>
        <v>8</v>
      </c>
      <c r="O82" s="67" t="s">
        <v>1410</v>
      </c>
      <c r="P82" s="153">
        <f t="shared" si="14"/>
        <v>9</v>
      </c>
      <c r="Q82" s="174">
        <f t="shared" si="16"/>
        <v>316</v>
      </c>
      <c r="R82" s="178">
        <f t="shared" si="17"/>
        <v>7.9</v>
      </c>
      <c r="S82" s="67">
        <v>214</v>
      </c>
      <c r="T82" s="67">
        <v>276</v>
      </c>
      <c r="U82" s="69">
        <v>242</v>
      </c>
      <c r="V82" s="69">
        <v>268</v>
      </c>
      <c r="W82" s="69">
        <v>322</v>
      </c>
      <c r="X82" s="67">
        <v>334</v>
      </c>
      <c r="Y82" s="156">
        <f t="shared" si="18"/>
        <v>7.042857142857143</v>
      </c>
      <c r="Z82" s="89" t="s">
        <v>717</v>
      </c>
      <c r="AA82" s="88" t="s">
        <v>716</v>
      </c>
      <c r="AB82" s="87" t="s">
        <v>715</v>
      </c>
      <c r="AC82" s="101" t="s">
        <v>761</v>
      </c>
      <c r="AD82" s="101" t="s">
        <v>765</v>
      </c>
      <c r="AE82" s="101" t="s">
        <v>759</v>
      </c>
      <c r="AF82" s="104" t="s">
        <v>985</v>
      </c>
    </row>
    <row r="83" spans="1:32" s="33" customFormat="1" ht="36.75" customHeight="1">
      <c r="A83" s="67">
        <v>77</v>
      </c>
      <c r="B83" s="66" t="s">
        <v>293</v>
      </c>
      <c r="C83" s="67" t="s">
        <v>1414</v>
      </c>
      <c r="D83" s="153">
        <f t="shared" si="15"/>
        <v>4</v>
      </c>
      <c r="E83" s="67" t="s">
        <v>1414</v>
      </c>
      <c r="F83" s="153">
        <f t="shared" si="9"/>
        <v>4</v>
      </c>
      <c r="G83" s="165" t="s">
        <v>1398</v>
      </c>
      <c r="H83" s="153">
        <f t="shared" si="10"/>
        <v>0</v>
      </c>
      <c r="I83" s="165" t="s">
        <v>1398</v>
      </c>
      <c r="J83" s="153">
        <f t="shared" si="11"/>
        <v>0</v>
      </c>
      <c r="K83" s="165" t="s">
        <v>1398</v>
      </c>
      <c r="L83" s="153">
        <f t="shared" si="12"/>
        <v>0</v>
      </c>
      <c r="M83" s="67" t="s">
        <v>1413</v>
      </c>
      <c r="N83" s="153">
        <f t="shared" si="13"/>
        <v>7</v>
      </c>
      <c r="O83" s="67" t="s">
        <v>1412</v>
      </c>
      <c r="P83" s="153">
        <f t="shared" si="14"/>
        <v>8</v>
      </c>
      <c r="Q83" s="174">
        <f t="shared" si="16"/>
        <v>126</v>
      </c>
      <c r="R83" s="178">
        <f t="shared" si="17"/>
        <v>3.15</v>
      </c>
      <c r="S83" s="145">
        <v>156</v>
      </c>
      <c r="T83" s="67">
        <v>198</v>
      </c>
      <c r="U83" s="69">
        <v>116</v>
      </c>
      <c r="V83" s="69">
        <v>126</v>
      </c>
      <c r="W83" s="147">
        <v>113</v>
      </c>
      <c r="X83" s="113">
        <v>171</v>
      </c>
      <c r="Y83" s="156">
        <f t="shared" si="18"/>
        <v>3.592857142857143</v>
      </c>
      <c r="Z83" s="90" t="s">
        <v>718</v>
      </c>
      <c r="AA83" s="88" t="s">
        <v>716</v>
      </c>
      <c r="AB83" s="87" t="s">
        <v>715</v>
      </c>
      <c r="AC83" s="101" t="s">
        <v>762</v>
      </c>
      <c r="AD83" s="101" t="s">
        <v>765</v>
      </c>
      <c r="AE83" s="101" t="s">
        <v>759</v>
      </c>
      <c r="AF83" s="104" t="s">
        <v>986</v>
      </c>
    </row>
    <row r="84" spans="1:32" s="33" customFormat="1" ht="36.75" customHeight="1">
      <c r="A84" s="67">
        <v>78</v>
      </c>
      <c r="B84" s="66" t="s">
        <v>294</v>
      </c>
      <c r="C84" s="67" t="s">
        <v>1413</v>
      </c>
      <c r="D84" s="153">
        <f t="shared" si="15"/>
        <v>7</v>
      </c>
      <c r="E84" s="67" t="s">
        <v>1411</v>
      </c>
      <c r="F84" s="153">
        <f t="shared" si="9"/>
        <v>6</v>
      </c>
      <c r="G84" s="67" t="s">
        <v>1412</v>
      </c>
      <c r="H84" s="153">
        <f t="shared" si="10"/>
        <v>8</v>
      </c>
      <c r="I84" s="67" t="s">
        <v>1413</v>
      </c>
      <c r="J84" s="153">
        <f t="shared" si="11"/>
        <v>7</v>
      </c>
      <c r="K84" s="67" t="s">
        <v>1408</v>
      </c>
      <c r="L84" s="153">
        <f t="shared" si="12"/>
        <v>5</v>
      </c>
      <c r="M84" s="67" t="s">
        <v>1413</v>
      </c>
      <c r="N84" s="153">
        <f t="shared" si="13"/>
        <v>7</v>
      </c>
      <c r="O84" s="67" t="s">
        <v>1410</v>
      </c>
      <c r="P84" s="153">
        <f t="shared" si="14"/>
        <v>9</v>
      </c>
      <c r="Q84" s="174">
        <f t="shared" si="16"/>
        <v>284</v>
      </c>
      <c r="R84" s="178">
        <f t="shared" si="17"/>
        <v>7.1</v>
      </c>
      <c r="S84" s="67">
        <v>254</v>
      </c>
      <c r="T84" s="67">
        <v>300</v>
      </c>
      <c r="U84" s="69">
        <v>268</v>
      </c>
      <c r="V84" s="69">
        <v>262</v>
      </c>
      <c r="W84" s="69">
        <v>305</v>
      </c>
      <c r="X84" s="67">
        <v>330</v>
      </c>
      <c r="Y84" s="156">
        <f t="shared" si="18"/>
        <v>7.1535714285714285</v>
      </c>
      <c r="Z84" s="89" t="s">
        <v>717</v>
      </c>
      <c r="AA84" s="82" t="s">
        <v>713</v>
      </c>
      <c r="AB84" s="87" t="s">
        <v>715</v>
      </c>
      <c r="AC84" s="101" t="s">
        <v>761</v>
      </c>
      <c r="AD84" s="101" t="s">
        <v>764</v>
      </c>
      <c r="AE84" s="101" t="s">
        <v>759</v>
      </c>
      <c r="AF84" s="104" t="s">
        <v>987</v>
      </c>
    </row>
    <row r="85" spans="1:32" s="33" customFormat="1" ht="36.75" customHeight="1">
      <c r="A85" s="67">
        <v>79</v>
      </c>
      <c r="B85" s="66" t="s">
        <v>295</v>
      </c>
      <c r="C85" s="67" t="s">
        <v>1410</v>
      </c>
      <c r="D85" s="153">
        <f t="shared" si="15"/>
        <v>9</v>
      </c>
      <c r="E85" s="67" t="s">
        <v>1410</v>
      </c>
      <c r="F85" s="153">
        <f t="shared" si="9"/>
        <v>9</v>
      </c>
      <c r="G85" s="67" t="s">
        <v>1412</v>
      </c>
      <c r="H85" s="153">
        <f t="shared" si="10"/>
        <v>8</v>
      </c>
      <c r="I85" s="67" t="s">
        <v>1412</v>
      </c>
      <c r="J85" s="153">
        <f t="shared" si="11"/>
        <v>8</v>
      </c>
      <c r="K85" s="67" t="s">
        <v>1412</v>
      </c>
      <c r="L85" s="153">
        <f t="shared" si="12"/>
        <v>8</v>
      </c>
      <c r="M85" s="67" t="s">
        <v>1409</v>
      </c>
      <c r="N85" s="153">
        <f t="shared" si="13"/>
        <v>10</v>
      </c>
      <c r="O85" s="67" t="s">
        <v>1410</v>
      </c>
      <c r="P85" s="153">
        <f t="shared" si="14"/>
        <v>9</v>
      </c>
      <c r="Q85" s="174">
        <f t="shared" si="16"/>
        <v>344</v>
      </c>
      <c r="R85" s="178">
        <f t="shared" si="17"/>
        <v>8.6</v>
      </c>
      <c r="S85" s="67">
        <v>279</v>
      </c>
      <c r="T85" s="67">
        <v>336</v>
      </c>
      <c r="U85" s="69">
        <v>274</v>
      </c>
      <c r="V85" s="69">
        <v>360</v>
      </c>
      <c r="W85" s="69">
        <v>385</v>
      </c>
      <c r="X85" s="67">
        <v>356</v>
      </c>
      <c r="Y85" s="156">
        <f t="shared" si="18"/>
        <v>8.335714285714285</v>
      </c>
      <c r="Z85" s="86" t="s">
        <v>712</v>
      </c>
      <c r="AA85" s="88" t="s">
        <v>716</v>
      </c>
      <c r="AB85" s="87" t="s">
        <v>715</v>
      </c>
      <c r="AC85" s="101" t="s">
        <v>763</v>
      </c>
      <c r="AD85" s="101" t="s">
        <v>765</v>
      </c>
      <c r="AE85" s="101" t="s">
        <v>759</v>
      </c>
      <c r="AF85" s="104" t="s">
        <v>988</v>
      </c>
    </row>
    <row r="86" spans="1:32" s="33" customFormat="1" ht="36.75" customHeight="1">
      <c r="A86" s="67">
        <v>80</v>
      </c>
      <c r="B86" s="66" t="s">
        <v>296</v>
      </c>
      <c r="C86" s="67" t="s">
        <v>1412</v>
      </c>
      <c r="D86" s="153">
        <f t="shared" si="15"/>
        <v>8</v>
      </c>
      <c r="E86" s="67" t="s">
        <v>1413</v>
      </c>
      <c r="F86" s="153">
        <f t="shared" si="9"/>
        <v>7</v>
      </c>
      <c r="G86" s="67" t="s">
        <v>1413</v>
      </c>
      <c r="H86" s="153">
        <f t="shared" si="10"/>
        <v>7</v>
      </c>
      <c r="I86" s="67" t="s">
        <v>1413</v>
      </c>
      <c r="J86" s="153">
        <f t="shared" si="11"/>
        <v>7</v>
      </c>
      <c r="K86" s="67" t="s">
        <v>1414</v>
      </c>
      <c r="L86" s="153">
        <f t="shared" si="12"/>
        <v>4</v>
      </c>
      <c r="M86" s="67" t="s">
        <v>1410</v>
      </c>
      <c r="N86" s="153">
        <f t="shared" si="13"/>
        <v>9</v>
      </c>
      <c r="O86" s="67" t="s">
        <v>1410</v>
      </c>
      <c r="P86" s="153">
        <f t="shared" si="14"/>
        <v>9</v>
      </c>
      <c r="Q86" s="174">
        <f t="shared" si="16"/>
        <v>288</v>
      </c>
      <c r="R86" s="178">
        <f t="shared" si="17"/>
        <v>7.2</v>
      </c>
      <c r="S86" s="67">
        <v>235</v>
      </c>
      <c r="T86" s="67">
        <v>322</v>
      </c>
      <c r="U86" s="69">
        <v>214</v>
      </c>
      <c r="V86" s="69">
        <v>296</v>
      </c>
      <c r="W86" s="69">
        <v>254</v>
      </c>
      <c r="X86" s="67">
        <v>263</v>
      </c>
      <c r="Y86" s="156">
        <f t="shared" si="18"/>
        <v>6.685714285714286</v>
      </c>
      <c r="Z86" s="86" t="s">
        <v>712</v>
      </c>
      <c r="AA86" s="82" t="s">
        <v>713</v>
      </c>
      <c r="AB86" s="87" t="s">
        <v>715</v>
      </c>
      <c r="AC86" s="101" t="s">
        <v>763</v>
      </c>
      <c r="AD86" s="101" t="s">
        <v>764</v>
      </c>
      <c r="AE86" s="101" t="s">
        <v>759</v>
      </c>
      <c r="AF86" s="104" t="s">
        <v>989</v>
      </c>
    </row>
    <row r="87" spans="1:32" s="33" customFormat="1" ht="36.75" customHeight="1">
      <c r="A87" s="67">
        <v>81</v>
      </c>
      <c r="B87" s="66" t="s">
        <v>297</v>
      </c>
      <c r="C87" s="67" t="s">
        <v>1413</v>
      </c>
      <c r="D87" s="153">
        <f t="shared" si="15"/>
        <v>7</v>
      </c>
      <c r="E87" s="67" t="s">
        <v>1411</v>
      </c>
      <c r="F87" s="153">
        <f t="shared" si="9"/>
        <v>6</v>
      </c>
      <c r="G87" s="67" t="s">
        <v>1412</v>
      </c>
      <c r="H87" s="153">
        <f t="shared" si="10"/>
        <v>8</v>
      </c>
      <c r="I87" s="67" t="s">
        <v>1411</v>
      </c>
      <c r="J87" s="153">
        <f t="shared" si="11"/>
        <v>6</v>
      </c>
      <c r="K87" s="67" t="s">
        <v>1413</v>
      </c>
      <c r="L87" s="153">
        <f t="shared" si="12"/>
        <v>7</v>
      </c>
      <c r="M87" s="67" t="s">
        <v>1410</v>
      </c>
      <c r="N87" s="153">
        <f t="shared" si="13"/>
        <v>9</v>
      </c>
      <c r="O87" s="67" t="s">
        <v>1410</v>
      </c>
      <c r="P87" s="153">
        <f t="shared" si="14"/>
        <v>9</v>
      </c>
      <c r="Q87" s="174">
        <f t="shared" si="16"/>
        <v>294</v>
      </c>
      <c r="R87" s="178">
        <f t="shared" si="17"/>
        <v>7.35</v>
      </c>
      <c r="S87" s="67">
        <v>257</v>
      </c>
      <c r="T87" s="67">
        <v>314</v>
      </c>
      <c r="U87" s="69">
        <v>242</v>
      </c>
      <c r="V87" s="69">
        <v>296</v>
      </c>
      <c r="W87" s="69">
        <v>320</v>
      </c>
      <c r="X87" s="67">
        <v>323</v>
      </c>
      <c r="Y87" s="156">
        <f t="shared" si="18"/>
        <v>7.307142857142857</v>
      </c>
      <c r="Z87" s="89" t="s">
        <v>717</v>
      </c>
      <c r="AA87" s="88" t="s">
        <v>716</v>
      </c>
      <c r="AB87" s="82" t="s">
        <v>710</v>
      </c>
      <c r="AC87" s="101" t="s">
        <v>761</v>
      </c>
      <c r="AD87" s="101" t="s">
        <v>765</v>
      </c>
      <c r="AE87" s="101" t="s">
        <v>758</v>
      </c>
      <c r="AF87" s="104" t="s">
        <v>990</v>
      </c>
    </row>
    <row r="88" spans="1:32" s="33" customFormat="1" ht="36.75" customHeight="1">
      <c r="A88" s="67">
        <v>82</v>
      </c>
      <c r="B88" s="66" t="s">
        <v>298</v>
      </c>
      <c r="C88" s="67" t="s">
        <v>1412</v>
      </c>
      <c r="D88" s="153">
        <f t="shared" si="15"/>
        <v>8</v>
      </c>
      <c r="E88" s="67" t="s">
        <v>1412</v>
      </c>
      <c r="F88" s="153">
        <f t="shared" si="9"/>
        <v>8</v>
      </c>
      <c r="G88" s="67" t="s">
        <v>1409</v>
      </c>
      <c r="H88" s="153">
        <f t="shared" si="10"/>
        <v>10</v>
      </c>
      <c r="I88" s="67" t="s">
        <v>1408</v>
      </c>
      <c r="J88" s="153">
        <f t="shared" si="11"/>
        <v>5</v>
      </c>
      <c r="K88" s="67" t="s">
        <v>1413</v>
      </c>
      <c r="L88" s="153">
        <f t="shared" si="12"/>
        <v>7</v>
      </c>
      <c r="M88" s="67" t="s">
        <v>1410</v>
      </c>
      <c r="N88" s="153">
        <f t="shared" si="13"/>
        <v>9</v>
      </c>
      <c r="O88" s="67" t="s">
        <v>1413</v>
      </c>
      <c r="P88" s="153">
        <f t="shared" si="14"/>
        <v>7</v>
      </c>
      <c r="Q88" s="174">
        <f t="shared" si="16"/>
        <v>302</v>
      </c>
      <c r="R88" s="178">
        <f t="shared" si="17"/>
        <v>7.55</v>
      </c>
      <c r="S88" s="67">
        <v>298</v>
      </c>
      <c r="T88" s="67">
        <v>352</v>
      </c>
      <c r="U88" s="69">
        <v>302</v>
      </c>
      <c r="V88" s="69">
        <v>292</v>
      </c>
      <c r="W88" s="69">
        <v>271</v>
      </c>
      <c r="X88" s="67">
        <v>322</v>
      </c>
      <c r="Y88" s="156">
        <f t="shared" si="18"/>
        <v>7.639285714285714</v>
      </c>
      <c r="Z88" s="90" t="s">
        <v>718</v>
      </c>
      <c r="AA88" s="88" t="s">
        <v>716</v>
      </c>
      <c r="AB88" s="87" t="s">
        <v>715</v>
      </c>
      <c r="AC88" s="101" t="s">
        <v>762</v>
      </c>
      <c r="AD88" s="101" t="s">
        <v>765</v>
      </c>
      <c r="AE88" s="101" t="s">
        <v>759</v>
      </c>
      <c r="AF88" s="104" t="s">
        <v>991</v>
      </c>
    </row>
    <row r="89" spans="1:32" s="33" customFormat="1" ht="36.75" customHeight="1">
      <c r="A89" s="67">
        <v>83</v>
      </c>
      <c r="B89" s="66" t="s">
        <v>299</v>
      </c>
      <c r="C89" s="67" t="s">
        <v>1413</v>
      </c>
      <c r="D89" s="153">
        <f t="shared" si="15"/>
        <v>7</v>
      </c>
      <c r="E89" s="67" t="s">
        <v>1412</v>
      </c>
      <c r="F89" s="153">
        <f t="shared" si="9"/>
        <v>8</v>
      </c>
      <c r="G89" s="67" t="s">
        <v>1409</v>
      </c>
      <c r="H89" s="153">
        <f t="shared" si="10"/>
        <v>10</v>
      </c>
      <c r="I89" s="67" t="s">
        <v>1408</v>
      </c>
      <c r="J89" s="153">
        <f t="shared" si="11"/>
        <v>5</v>
      </c>
      <c r="K89" s="67" t="s">
        <v>1411</v>
      </c>
      <c r="L89" s="153">
        <f t="shared" si="12"/>
        <v>6</v>
      </c>
      <c r="M89" s="67" t="s">
        <v>1412</v>
      </c>
      <c r="N89" s="153">
        <f t="shared" si="13"/>
        <v>8</v>
      </c>
      <c r="O89" s="67" t="s">
        <v>1412</v>
      </c>
      <c r="P89" s="153">
        <f t="shared" si="14"/>
        <v>8</v>
      </c>
      <c r="Q89" s="174">
        <f t="shared" si="16"/>
        <v>296</v>
      </c>
      <c r="R89" s="178">
        <f t="shared" si="17"/>
        <v>7.4</v>
      </c>
      <c r="S89" s="67">
        <v>240</v>
      </c>
      <c r="T89" s="67">
        <v>314</v>
      </c>
      <c r="U89" s="69">
        <v>266</v>
      </c>
      <c r="V89" s="69">
        <v>290</v>
      </c>
      <c r="W89" s="69">
        <v>311</v>
      </c>
      <c r="X89" s="67">
        <v>296</v>
      </c>
      <c r="Y89" s="156">
        <f t="shared" si="18"/>
        <v>7.189285714285714</v>
      </c>
      <c r="Z89" s="89" t="s">
        <v>717</v>
      </c>
      <c r="AA89" s="82" t="s">
        <v>713</v>
      </c>
      <c r="AB89" s="87" t="s">
        <v>715</v>
      </c>
      <c r="AC89" s="101" t="s">
        <v>761</v>
      </c>
      <c r="AD89" s="101" t="s">
        <v>764</v>
      </c>
      <c r="AE89" s="101" t="s">
        <v>759</v>
      </c>
      <c r="AF89" s="104" t="s">
        <v>992</v>
      </c>
    </row>
    <row r="90" spans="1:32" s="33" customFormat="1" ht="36.75" customHeight="1">
      <c r="A90" s="67">
        <v>84</v>
      </c>
      <c r="B90" s="66" t="s">
        <v>300</v>
      </c>
      <c r="C90" s="67" t="s">
        <v>1412</v>
      </c>
      <c r="D90" s="153">
        <f t="shared" si="15"/>
        <v>8</v>
      </c>
      <c r="E90" s="67" t="s">
        <v>1413</v>
      </c>
      <c r="F90" s="153">
        <f t="shared" si="9"/>
        <v>7</v>
      </c>
      <c r="G90" s="67" t="s">
        <v>1408</v>
      </c>
      <c r="H90" s="153">
        <f t="shared" si="10"/>
        <v>5</v>
      </c>
      <c r="I90" s="67" t="s">
        <v>1414</v>
      </c>
      <c r="J90" s="153">
        <f t="shared" si="11"/>
        <v>4</v>
      </c>
      <c r="K90" s="67" t="s">
        <v>1412</v>
      </c>
      <c r="L90" s="153">
        <f t="shared" si="12"/>
        <v>8</v>
      </c>
      <c r="M90" s="67" t="s">
        <v>1410</v>
      </c>
      <c r="N90" s="153">
        <f t="shared" si="13"/>
        <v>9</v>
      </c>
      <c r="O90" s="67" t="s">
        <v>1413</v>
      </c>
      <c r="P90" s="153">
        <f t="shared" si="14"/>
        <v>7</v>
      </c>
      <c r="Q90" s="174">
        <f t="shared" si="16"/>
        <v>266</v>
      </c>
      <c r="R90" s="178">
        <f t="shared" si="17"/>
        <v>6.65</v>
      </c>
      <c r="S90" s="67">
        <v>186</v>
      </c>
      <c r="T90" s="67">
        <v>226</v>
      </c>
      <c r="U90" s="147">
        <v>150</v>
      </c>
      <c r="V90" s="69">
        <v>188</v>
      </c>
      <c r="W90" s="69">
        <v>243</v>
      </c>
      <c r="X90" s="112">
        <v>207</v>
      </c>
      <c r="Y90" s="156">
        <f t="shared" si="18"/>
        <v>5.235714285714286</v>
      </c>
      <c r="Z90" s="90" t="s">
        <v>718</v>
      </c>
      <c r="AA90" s="88" t="s">
        <v>716</v>
      </c>
      <c r="AB90" s="82" t="s">
        <v>710</v>
      </c>
      <c r="AC90" s="101" t="s">
        <v>762</v>
      </c>
      <c r="AD90" s="101" t="s">
        <v>765</v>
      </c>
      <c r="AE90" s="101" t="s">
        <v>758</v>
      </c>
      <c r="AF90" s="104" t="s">
        <v>993</v>
      </c>
    </row>
    <row r="91" spans="1:32" s="33" customFormat="1" ht="36.75" customHeight="1">
      <c r="A91" s="67">
        <v>85</v>
      </c>
      <c r="B91" s="66" t="s">
        <v>301</v>
      </c>
      <c r="C91" s="67" t="s">
        <v>1408</v>
      </c>
      <c r="D91" s="153">
        <f t="shared" si="15"/>
        <v>5</v>
      </c>
      <c r="E91" s="67" t="s">
        <v>1398</v>
      </c>
      <c r="F91" s="153">
        <f t="shared" si="9"/>
        <v>0</v>
      </c>
      <c r="G91" s="165" t="s">
        <v>1398</v>
      </c>
      <c r="H91" s="153">
        <f t="shared" si="10"/>
        <v>0</v>
      </c>
      <c r="I91" s="67" t="s">
        <v>1414</v>
      </c>
      <c r="J91" s="153">
        <f t="shared" si="11"/>
        <v>4</v>
      </c>
      <c r="K91" s="165" t="s">
        <v>1398</v>
      </c>
      <c r="L91" s="153">
        <f t="shared" si="12"/>
        <v>0</v>
      </c>
      <c r="M91" s="67" t="s">
        <v>1410</v>
      </c>
      <c r="N91" s="153">
        <f t="shared" si="13"/>
        <v>9</v>
      </c>
      <c r="O91" s="67" t="s">
        <v>1412</v>
      </c>
      <c r="P91" s="153">
        <f t="shared" si="14"/>
        <v>8</v>
      </c>
      <c r="Q91" s="174">
        <f t="shared" si="16"/>
        <v>136</v>
      </c>
      <c r="R91" s="178">
        <f t="shared" si="17"/>
        <v>3.4</v>
      </c>
      <c r="S91" s="67">
        <v>191</v>
      </c>
      <c r="T91" s="67">
        <v>238</v>
      </c>
      <c r="U91" s="69">
        <v>202</v>
      </c>
      <c r="V91" s="69">
        <v>210</v>
      </c>
      <c r="W91" s="147">
        <v>178</v>
      </c>
      <c r="X91" s="112">
        <v>151</v>
      </c>
      <c r="Y91" s="156">
        <f t="shared" si="18"/>
        <v>4.664285714285715</v>
      </c>
      <c r="Z91" s="90" t="s">
        <v>718</v>
      </c>
      <c r="AA91" s="82" t="s">
        <v>713</v>
      </c>
      <c r="AB91" s="87" t="s">
        <v>715</v>
      </c>
      <c r="AC91" s="101" t="s">
        <v>762</v>
      </c>
      <c r="AD91" s="101" t="s">
        <v>764</v>
      </c>
      <c r="AE91" s="101" t="s">
        <v>759</v>
      </c>
      <c r="AF91" s="104" t="s">
        <v>994</v>
      </c>
    </row>
    <row r="92" spans="1:32" s="33" customFormat="1" ht="36.75" customHeight="1">
      <c r="A92" s="67">
        <v>86</v>
      </c>
      <c r="B92" s="66" t="s">
        <v>302</v>
      </c>
      <c r="C92" s="67" t="s">
        <v>1410</v>
      </c>
      <c r="D92" s="153">
        <f t="shared" si="15"/>
        <v>9</v>
      </c>
      <c r="E92" s="67" t="s">
        <v>1412</v>
      </c>
      <c r="F92" s="153">
        <f t="shared" si="9"/>
        <v>8</v>
      </c>
      <c r="G92" s="67" t="s">
        <v>1413</v>
      </c>
      <c r="H92" s="153">
        <f t="shared" si="10"/>
        <v>7</v>
      </c>
      <c r="I92" s="67" t="s">
        <v>1410</v>
      </c>
      <c r="J92" s="153">
        <f t="shared" si="11"/>
        <v>9</v>
      </c>
      <c r="K92" s="67" t="s">
        <v>1414</v>
      </c>
      <c r="L92" s="153">
        <f t="shared" si="12"/>
        <v>4</v>
      </c>
      <c r="M92" s="67" t="s">
        <v>1409</v>
      </c>
      <c r="N92" s="153">
        <f t="shared" si="13"/>
        <v>10</v>
      </c>
      <c r="O92" s="67" t="s">
        <v>1409</v>
      </c>
      <c r="P92" s="153">
        <f t="shared" si="14"/>
        <v>10</v>
      </c>
      <c r="Q92" s="174">
        <f t="shared" si="16"/>
        <v>322</v>
      </c>
      <c r="R92" s="178">
        <f t="shared" si="17"/>
        <v>8.05</v>
      </c>
      <c r="S92" s="67">
        <v>255</v>
      </c>
      <c r="T92" s="67">
        <v>296</v>
      </c>
      <c r="U92" s="69">
        <v>274</v>
      </c>
      <c r="V92" s="69">
        <v>296</v>
      </c>
      <c r="W92" s="69">
        <v>295</v>
      </c>
      <c r="X92" s="67">
        <v>339</v>
      </c>
      <c r="Y92" s="156">
        <f t="shared" si="18"/>
        <v>7.417857142857143</v>
      </c>
      <c r="Z92" s="86" t="s">
        <v>712</v>
      </c>
      <c r="AA92" s="88" t="s">
        <v>716</v>
      </c>
      <c r="AB92" s="87" t="s">
        <v>715</v>
      </c>
      <c r="AC92" s="101" t="s">
        <v>763</v>
      </c>
      <c r="AD92" s="101" t="s">
        <v>765</v>
      </c>
      <c r="AE92" s="101" t="s">
        <v>759</v>
      </c>
      <c r="AF92" s="104" t="s">
        <v>995</v>
      </c>
    </row>
    <row r="93" spans="1:32" s="33" customFormat="1" ht="36.75" customHeight="1">
      <c r="A93" s="67">
        <v>87</v>
      </c>
      <c r="B93" s="66" t="s">
        <v>303</v>
      </c>
      <c r="C93" s="67" t="s">
        <v>1410</v>
      </c>
      <c r="D93" s="153">
        <f t="shared" si="15"/>
        <v>9</v>
      </c>
      <c r="E93" s="67" t="s">
        <v>1411</v>
      </c>
      <c r="F93" s="153">
        <f t="shared" si="9"/>
        <v>6</v>
      </c>
      <c r="G93" s="67" t="s">
        <v>1411</v>
      </c>
      <c r="H93" s="153">
        <f t="shared" si="10"/>
        <v>6</v>
      </c>
      <c r="I93" s="67" t="s">
        <v>1411</v>
      </c>
      <c r="J93" s="153">
        <f t="shared" si="11"/>
        <v>6</v>
      </c>
      <c r="K93" s="67" t="s">
        <v>1412</v>
      </c>
      <c r="L93" s="153">
        <f t="shared" si="12"/>
        <v>8</v>
      </c>
      <c r="M93" s="67" t="s">
        <v>1410</v>
      </c>
      <c r="N93" s="153">
        <f t="shared" si="13"/>
        <v>9</v>
      </c>
      <c r="O93" s="67" t="s">
        <v>1412</v>
      </c>
      <c r="P93" s="153">
        <f t="shared" si="14"/>
        <v>8</v>
      </c>
      <c r="Q93" s="174">
        <f t="shared" si="16"/>
        <v>292</v>
      </c>
      <c r="R93" s="178">
        <f t="shared" si="17"/>
        <v>7.3</v>
      </c>
      <c r="S93" s="67">
        <v>239</v>
      </c>
      <c r="T93" s="67">
        <v>300</v>
      </c>
      <c r="U93" s="69">
        <v>264</v>
      </c>
      <c r="V93" s="69">
        <v>294</v>
      </c>
      <c r="W93" s="69">
        <v>304</v>
      </c>
      <c r="X93" s="67">
        <v>300</v>
      </c>
      <c r="Y93" s="156">
        <f t="shared" si="18"/>
        <v>7.117857142857143</v>
      </c>
      <c r="Z93" s="81" t="s">
        <v>714</v>
      </c>
      <c r="AA93" s="82" t="s">
        <v>713</v>
      </c>
      <c r="AB93" s="82" t="s">
        <v>710</v>
      </c>
      <c r="AC93" s="101" t="s">
        <v>760</v>
      </c>
      <c r="AD93" s="101" t="s">
        <v>764</v>
      </c>
      <c r="AE93" s="101" t="s">
        <v>758</v>
      </c>
      <c r="AF93" s="104" t="s">
        <v>996</v>
      </c>
    </row>
    <row r="94" spans="1:32" s="33" customFormat="1" ht="36.75" customHeight="1">
      <c r="A94" s="67">
        <v>88</v>
      </c>
      <c r="B94" s="66" t="s">
        <v>304</v>
      </c>
      <c r="C94" s="67" t="s">
        <v>1412</v>
      </c>
      <c r="D94" s="153">
        <f t="shared" si="15"/>
        <v>8</v>
      </c>
      <c r="E94" s="67" t="s">
        <v>1413</v>
      </c>
      <c r="F94" s="153">
        <f t="shared" si="9"/>
        <v>7</v>
      </c>
      <c r="G94" s="67" t="s">
        <v>1410</v>
      </c>
      <c r="H94" s="153">
        <f t="shared" si="10"/>
        <v>9</v>
      </c>
      <c r="I94" s="67" t="s">
        <v>1413</v>
      </c>
      <c r="J94" s="153">
        <f t="shared" si="11"/>
        <v>7</v>
      </c>
      <c r="K94" s="67" t="s">
        <v>1410</v>
      </c>
      <c r="L94" s="153">
        <f t="shared" si="12"/>
        <v>9</v>
      </c>
      <c r="M94" s="67" t="s">
        <v>1410</v>
      </c>
      <c r="N94" s="153">
        <f t="shared" si="13"/>
        <v>9</v>
      </c>
      <c r="O94" s="67" t="s">
        <v>1412</v>
      </c>
      <c r="P94" s="153">
        <f t="shared" si="14"/>
        <v>8</v>
      </c>
      <c r="Q94" s="174">
        <f t="shared" si="16"/>
        <v>322</v>
      </c>
      <c r="R94" s="178">
        <f t="shared" si="17"/>
        <v>8.05</v>
      </c>
      <c r="S94" s="67">
        <v>288</v>
      </c>
      <c r="T94" s="67">
        <v>368</v>
      </c>
      <c r="U94" s="69">
        <v>278</v>
      </c>
      <c r="V94" s="69">
        <v>310</v>
      </c>
      <c r="W94" s="69">
        <v>280</v>
      </c>
      <c r="X94" s="67">
        <v>265</v>
      </c>
      <c r="Y94" s="156">
        <f t="shared" si="18"/>
        <v>7.539285714285715</v>
      </c>
      <c r="Z94" s="89" t="s">
        <v>717</v>
      </c>
      <c r="AA94" s="88" t="s">
        <v>716</v>
      </c>
      <c r="AB94" s="82" t="s">
        <v>710</v>
      </c>
      <c r="AC94" s="101" t="s">
        <v>761</v>
      </c>
      <c r="AD94" s="101" t="s">
        <v>765</v>
      </c>
      <c r="AE94" s="101" t="s">
        <v>758</v>
      </c>
      <c r="AF94" s="104" t="s">
        <v>997</v>
      </c>
    </row>
    <row r="95" spans="1:32" s="33" customFormat="1" ht="36.75" customHeight="1">
      <c r="A95" s="67">
        <v>89</v>
      </c>
      <c r="B95" s="66" t="s">
        <v>305</v>
      </c>
      <c r="C95" s="67" t="s">
        <v>1412</v>
      </c>
      <c r="D95" s="153">
        <f t="shared" si="15"/>
        <v>8</v>
      </c>
      <c r="E95" s="67" t="s">
        <v>1411</v>
      </c>
      <c r="F95" s="153">
        <f t="shared" si="9"/>
        <v>6</v>
      </c>
      <c r="G95" s="67" t="s">
        <v>1412</v>
      </c>
      <c r="H95" s="153">
        <f t="shared" si="10"/>
        <v>8</v>
      </c>
      <c r="I95" s="67" t="s">
        <v>1413</v>
      </c>
      <c r="J95" s="153">
        <f t="shared" si="11"/>
        <v>7</v>
      </c>
      <c r="K95" s="67" t="s">
        <v>1412</v>
      </c>
      <c r="L95" s="153">
        <f t="shared" si="12"/>
        <v>8</v>
      </c>
      <c r="M95" s="67" t="s">
        <v>1410</v>
      </c>
      <c r="N95" s="153">
        <f t="shared" si="13"/>
        <v>9</v>
      </c>
      <c r="O95" s="67" t="s">
        <v>1410</v>
      </c>
      <c r="P95" s="153">
        <f t="shared" si="14"/>
        <v>9</v>
      </c>
      <c r="Q95" s="174">
        <f t="shared" si="16"/>
        <v>312</v>
      </c>
      <c r="R95" s="178">
        <f t="shared" si="17"/>
        <v>7.8</v>
      </c>
      <c r="S95" s="67">
        <v>238</v>
      </c>
      <c r="T95" s="67">
        <v>322</v>
      </c>
      <c r="U95" s="69">
        <v>284</v>
      </c>
      <c r="V95" s="69">
        <v>296</v>
      </c>
      <c r="W95" s="69">
        <v>317</v>
      </c>
      <c r="X95" s="67">
        <v>291</v>
      </c>
      <c r="Y95" s="156">
        <f t="shared" si="18"/>
        <v>7.357142857142857</v>
      </c>
      <c r="Z95" s="90" t="s">
        <v>718</v>
      </c>
      <c r="AA95" s="82" t="s">
        <v>713</v>
      </c>
      <c r="AB95" s="82" t="s">
        <v>710</v>
      </c>
      <c r="AC95" s="101" t="s">
        <v>762</v>
      </c>
      <c r="AD95" s="101" t="s">
        <v>764</v>
      </c>
      <c r="AE95" s="101" t="s">
        <v>758</v>
      </c>
      <c r="AF95" s="104" t="s">
        <v>998</v>
      </c>
    </row>
    <row r="96" spans="1:32" s="33" customFormat="1" ht="36.75" customHeight="1">
      <c r="A96" s="67">
        <v>90</v>
      </c>
      <c r="B96" s="66" t="s">
        <v>306</v>
      </c>
      <c r="C96" s="67" t="s">
        <v>1410</v>
      </c>
      <c r="D96" s="153">
        <f t="shared" si="15"/>
        <v>9</v>
      </c>
      <c r="E96" s="67" t="s">
        <v>1410</v>
      </c>
      <c r="F96" s="153">
        <f t="shared" si="9"/>
        <v>9</v>
      </c>
      <c r="G96" s="67" t="s">
        <v>1410</v>
      </c>
      <c r="H96" s="153">
        <f t="shared" si="10"/>
        <v>9</v>
      </c>
      <c r="I96" s="67" t="s">
        <v>1409</v>
      </c>
      <c r="J96" s="153">
        <f t="shared" si="11"/>
        <v>10</v>
      </c>
      <c r="K96" s="67" t="s">
        <v>1410</v>
      </c>
      <c r="L96" s="153">
        <f t="shared" si="12"/>
        <v>9</v>
      </c>
      <c r="M96" s="67" t="s">
        <v>1409</v>
      </c>
      <c r="N96" s="153">
        <f t="shared" si="13"/>
        <v>10</v>
      </c>
      <c r="O96" s="67" t="s">
        <v>1409</v>
      </c>
      <c r="P96" s="153">
        <f t="shared" si="14"/>
        <v>10</v>
      </c>
      <c r="Q96" s="174">
        <f t="shared" si="16"/>
        <v>376</v>
      </c>
      <c r="R96" s="178">
        <f t="shared" si="17"/>
        <v>9.4</v>
      </c>
      <c r="S96" s="67">
        <v>323</v>
      </c>
      <c r="T96" s="67">
        <v>406</v>
      </c>
      <c r="U96" s="69">
        <v>326</v>
      </c>
      <c r="V96" s="69">
        <v>328</v>
      </c>
      <c r="W96" s="69">
        <v>357</v>
      </c>
      <c r="X96" s="67">
        <v>365</v>
      </c>
      <c r="Y96" s="156">
        <f t="shared" si="18"/>
        <v>8.860714285714286</v>
      </c>
      <c r="Z96" s="81" t="s">
        <v>714</v>
      </c>
      <c r="AA96" s="82" t="s">
        <v>713</v>
      </c>
      <c r="AB96" s="82" t="s">
        <v>710</v>
      </c>
      <c r="AC96" s="101" t="s">
        <v>760</v>
      </c>
      <c r="AD96" s="101" t="s">
        <v>764</v>
      </c>
      <c r="AE96" s="101" t="s">
        <v>758</v>
      </c>
      <c r="AF96" s="104" t="s">
        <v>999</v>
      </c>
    </row>
    <row r="97" spans="1:32" s="33" customFormat="1" ht="36.75" customHeight="1">
      <c r="A97" s="67">
        <v>91</v>
      </c>
      <c r="B97" s="66" t="s">
        <v>307</v>
      </c>
      <c r="C97" s="67" t="s">
        <v>1410</v>
      </c>
      <c r="D97" s="153">
        <f t="shared" si="15"/>
        <v>9</v>
      </c>
      <c r="E97" s="67" t="s">
        <v>1412</v>
      </c>
      <c r="F97" s="153">
        <f t="shared" si="9"/>
        <v>8</v>
      </c>
      <c r="G97" s="67" t="s">
        <v>1410</v>
      </c>
      <c r="H97" s="153">
        <f t="shared" si="10"/>
        <v>9</v>
      </c>
      <c r="I97" s="67" t="s">
        <v>1410</v>
      </c>
      <c r="J97" s="153">
        <f t="shared" si="11"/>
        <v>9</v>
      </c>
      <c r="K97" s="67" t="s">
        <v>1410</v>
      </c>
      <c r="L97" s="153">
        <f t="shared" si="12"/>
        <v>9</v>
      </c>
      <c r="M97" s="67" t="s">
        <v>1409</v>
      </c>
      <c r="N97" s="153">
        <f t="shared" si="13"/>
        <v>10</v>
      </c>
      <c r="O97" s="67" t="s">
        <v>1410</v>
      </c>
      <c r="P97" s="153">
        <f t="shared" si="14"/>
        <v>9</v>
      </c>
      <c r="Q97" s="174">
        <f t="shared" si="16"/>
        <v>356</v>
      </c>
      <c r="R97" s="178">
        <f t="shared" si="17"/>
        <v>8.9</v>
      </c>
      <c r="S97" s="67">
        <v>319</v>
      </c>
      <c r="T97" s="67">
        <v>372</v>
      </c>
      <c r="U97" s="69">
        <v>318</v>
      </c>
      <c r="V97" s="69">
        <v>352</v>
      </c>
      <c r="W97" s="69">
        <v>358</v>
      </c>
      <c r="X97" s="67">
        <v>373</v>
      </c>
      <c r="Y97" s="156">
        <f t="shared" si="18"/>
        <v>8.742857142857142</v>
      </c>
      <c r="Z97" s="81" t="s">
        <v>714</v>
      </c>
      <c r="AA97" s="82" t="s">
        <v>713</v>
      </c>
      <c r="AB97" s="82" t="s">
        <v>710</v>
      </c>
      <c r="AC97" s="101" t="s">
        <v>760</v>
      </c>
      <c r="AD97" s="101" t="s">
        <v>764</v>
      </c>
      <c r="AE97" s="101" t="s">
        <v>758</v>
      </c>
      <c r="AF97" s="104" t="s">
        <v>1000</v>
      </c>
    </row>
    <row r="98" spans="1:32" s="33" customFormat="1" ht="36.75" customHeight="1">
      <c r="A98" s="67">
        <v>92</v>
      </c>
      <c r="B98" s="66" t="s">
        <v>308</v>
      </c>
      <c r="C98" s="67" t="s">
        <v>1410</v>
      </c>
      <c r="D98" s="153">
        <f t="shared" si="15"/>
        <v>9</v>
      </c>
      <c r="E98" s="67" t="s">
        <v>1412</v>
      </c>
      <c r="F98" s="153">
        <f t="shared" si="9"/>
        <v>8</v>
      </c>
      <c r="G98" s="67" t="s">
        <v>1412</v>
      </c>
      <c r="H98" s="153">
        <f t="shared" si="10"/>
        <v>8</v>
      </c>
      <c r="I98" s="67" t="s">
        <v>1411</v>
      </c>
      <c r="J98" s="153">
        <f t="shared" si="11"/>
        <v>6</v>
      </c>
      <c r="K98" s="67" t="s">
        <v>1411</v>
      </c>
      <c r="L98" s="153">
        <f t="shared" si="12"/>
        <v>6</v>
      </c>
      <c r="M98" s="67" t="s">
        <v>1410</v>
      </c>
      <c r="N98" s="153">
        <f t="shared" si="13"/>
        <v>9</v>
      </c>
      <c r="O98" s="67" t="s">
        <v>1412</v>
      </c>
      <c r="P98" s="153">
        <f t="shared" si="14"/>
        <v>8</v>
      </c>
      <c r="Q98" s="174">
        <f t="shared" si="16"/>
        <v>304</v>
      </c>
      <c r="R98" s="178">
        <f t="shared" si="17"/>
        <v>7.6</v>
      </c>
      <c r="S98" s="67">
        <v>255</v>
      </c>
      <c r="T98" s="67">
        <v>334</v>
      </c>
      <c r="U98" s="69">
        <v>262</v>
      </c>
      <c r="V98" s="69">
        <v>290</v>
      </c>
      <c r="W98" s="69">
        <v>303</v>
      </c>
      <c r="X98" s="67">
        <v>333</v>
      </c>
      <c r="Y98" s="156">
        <f t="shared" si="18"/>
        <v>7.432142857142857</v>
      </c>
      <c r="Z98" s="89" t="s">
        <v>717</v>
      </c>
      <c r="AA98" s="82" t="s">
        <v>713</v>
      </c>
      <c r="AB98" s="87" t="s">
        <v>715</v>
      </c>
      <c r="AC98" s="101" t="s">
        <v>761</v>
      </c>
      <c r="AD98" s="101" t="s">
        <v>764</v>
      </c>
      <c r="AE98" s="101" t="s">
        <v>759</v>
      </c>
      <c r="AF98" s="104" t="s">
        <v>1001</v>
      </c>
    </row>
    <row r="99" spans="1:32" s="33" customFormat="1" ht="36.75" customHeight="1">
      <c r="A99" s="67">
        <v>93</v>
      </c>
      <c r="B99" s="66" t="s">
        <v>309</v>
      </c>
      <c r="C99" s="67" t="s">
        <v>1412</v>
      </c>
      <c r="D99" s="153">
        <f t="shared" si="15"/>
        <v>8</v>
      </c>
      <c r="E99" s="67" t="s">
        <v>1410</v>
      </c>
      <c r="F99" s="153">
        <f t="shared" si="9"/>
        <v>9</v>
      </c>
      <c r="G99" s="67" t="s">
        <v>1413</v>
      </c>
      <c r="H99" s="153">
        <f t="shared" si="10"/>
        <v>7</v>
      </c>
      <c r="I99" s="67" t="s">
        <v>1412</v>
      </c>
      <c r="J99" s="153">
        <f t="shared" si="11"/>
        <v>8</v>
      </c>
      <c r="K99" s="67" t="s">
        <v>1410</v>
      </c>
      <c r="L99" s="153">
        <f t="shared" si="12"/>
        <v>9</v>
      </c>
      <c r="M99" s="67" t="s">
        <v>1412</v>
      </c>
      <c r="N99" s="153">
        <f t="shared" si="13"/>
        <v>8</v>
      </c>
      <c r="O99" s="67" t="s">
        <v>1410</v>
      </c>
      <c r="P99" s="153">
        <f t="shared" si="14"/>
        <v>9</v>
      </c>
      <c r="Q99" s="174">
        <f t="shared" si="16"/>
        <v>334</v>
      </c>
      <c r="R99" s="178">
        <f t="shared" si="17"/>
        <v>8.35</v>
      </c>
      <c r="S99" s="67">
        <v>310</v>
      </c>
      <c r="T99" s="67">
        <v>340</v>
      </c>
      <c r="U99" s="69">
        <v>302</v>
      </c>
      <c r="V99" s="69">
        <v>312</v>
      </c>
      <c r="W99" s="69">
        <v>262</v>
      </c>
      <c r="X99" s="67">
        <v>297</v>
      </c>
      <c r="Y99" s="156">
        <f t="shared" si="18"/>
        <v>7.703571428571428</v>
      </c>
      <c r="Z99" s="90" t="s">
        <v>718</v>
      </c>
      <c r="AA99" s="82" t="s">
        <v>713</v>
      </c>
      <c r="AB99" s="87" t="s">
        <v>715</v>
      </c>
      <c r="AC99" s="101" t="s">
        <v>762</v>
      </c>
      <c r="AD99" s="101" t="s">
        <v>764</v>
      </c>
      <c r="AE99" s="101" t="s">
        <v>759</v>
      </c>
      <c r="AF99" s="104" t="s">
        <v>1002</v>
      </c>
    </row>
    <row r="100" spans="1:32" s="33" customFormat="1" ht="36.75" customHeight="1">
      <c r="A100" s="67">
        <v>94</v>
      </c>
      <c r="B100" s="66" t="s">
        <v>310</v>
      </c>
      <c r="C100" s="67" t="s">
        <v>1413</v>
      </c>
      <c r="D100" s="153">
        <f t="shared" si="15"/>
        <v>7</v>
      </c>
      <c r="E100" s="67" t="s">
        <v>1413</v>
      </c>
      <c r="F100" s="153">
        <f t="shared" si="9"/>
        <v>7</v>
      </c>
      <c r="G100" s="67" t="s">
        <v>1411</v>
      </c>
      <c r="H100" s="153">
        <f t="shared" si="10"/>
        <v>6</v>
      </c>
      <c r="I100" s="165" t="s">
        <v>1398</v>
      </c>
      <c r="J100" s="153">
        <f t="shared" si="11"/>
        <v>0</v>
      </c>
      <c r="K100" s="67" t="s">
        <v>1408</v>
      </c>
      <c r="L100" s="153">
        <f t="shared" si="12"/>
        <v>5</v>
      </c>
      <c r="M100" s="67" t="s">
        <v>1413</v>
      </c>
      <c r="N100" s="153">
        <f t="shared" si="13"/>
        <v>7</v>
      </c>
      <c r="O100" s="67" t="s">
        <v>1413</v>
      </c>
      <c r="P100" s="153">
        <f t="shared" si="14"/>
        <v>7</v>
      </c>
      <c r="Q100" s="174">
        <f t="shared" si="16"/>
        <v>220</v>
      </c>
      <c r="R100" s="178">
        <f t="shared" si="17"/>
        <v>5.5</v>
      </c>
      <c r="S100" s="67">
        <v>244</v>
      </c>
      <c r="T100" s="67">
        <v>310</v>
      </c>
      <c r="U100" s="69">
        <v>254</v>
      </c>
      <c r="V100" s="69">
        <v>250</v>
      </c>
      <c r="W100" s="69">
        <v>267</v>
      </c>
      <c r="X100" s="67">
        <v>282</v>
      </c>
      <c r="Y100" s="156">
        <f t="shared" si="18"/>
        <v>6.525</v>
      </c>
      <c r="Z100" s="90" t="s">
        <v>718</v>
      </c>
      <c r="AA100" s="88" t="s">
        <v>716</v>
      </c>
      <c r="AB100" s="87" t="s">
        <v>715</v>
      </c>
      <c r="AC100" s="101" t="s">
        <v>762</v>
      </c>
      <c r="AD100" s="101" t="s">
        <v>765</v>
      </c>
      <c r="AE100" s="101" t="s">
        <v>759</v>
      </c>
      <c r="AF100" s="104" t="s">
        <v>1003</v>
      </c>
    </row>
    <row r="101" spans="1:32" s="33" customFormat="1" ht="36.75" customHeight="1">
      <c r="A101" s="67">
        <v>95</v>
      </c>
      <c r="B101" s="66" t="s">
        <v>311</v>
      </c>
      <c r="C101" s="67" t="s">
        <v>1408</v>
      </c>
      <c r="D101" s="153">
        <f t="shared" si="15"/>
        <v>5</v>
      </c>
      <c r="E101" s="67" t="s">
        <v>1414</v>
      </c>
      <c r="F101" s="153">
        <f t="shared" si="9"/>
        <v>4</v>
      </c>
      <c r="G101" s="67" t="s">
        <v>1410</v>
      </c>
      <c r="H101" s="153">
        <f t="shared" si="10"/>
        <v>9</v>
      </c>
      <c r="I101" s="67" t="s">
        <v>1414</v>
      </c>
      <c r="J101" s="153">
        <f t="shared" si="11"/>
        <v>4</v>
      </c>
      <c r="K101" s="67" t="s">
        <v>1408</v>
      </c>
      <c r="L101" s="153">
        <f t="shared" si="12"/>
        <v>5</v>
      </c>
      <c r="M101" s="67" t="s">
        <v>1412</v>
      </c>
      <c r="N101" s="153">
        <f t="shared" si="13"/>
        <v>8</v>
      </c>
      <c r="O101" s="67" t="s">
        <v>1412</v>
      </c>
      <c r="P101" s="153">
        <f t="shared" si="14"/>
        <v>8</v>
      </c>
      <c r="Q101" s="174">
        <f t="shared" si="16"/>
        <v>242</v>
      </c>
      <c r="R101" s="178">
        <f t="shared" si="17"/>
        <v>6.05</v>
      </c>
      <c r="S101" s="67">
        <v>242</v>
      </c>
      <c r="T101" s="67">
        <v>288</v>
      </c>
      <c r="U101" s="69">
        <v>230</v>
      </c>
      <c r="V101" s="69">
        <v>258</v>
      </c>
      <c r="W101" s="69">
        <v>289</v>
      </c>
      <c r="X101" s="113">
        <v>255</v>
      </c>
      <c r="Y101" s="156">
        <f t="shared" si="18"/>
        <v>6.442857142857143</v>
      </c>
      <c r="Z101" s="89" t="s">
        <v>717</v>
      </c>
      <c r="AA101" s="88" t="s">
        <v>716</v>
      </c>
      <c r="AB101" s="87" t="s">
        <v>715</v>
      </c>
      <c r="AC101" s="101" t="s">
        <v>761</v>
      </c>
      <c r="AD101" s="101" t="s">
        <v>765</v>
      </c>
      <c r="AE101" s="101" t="s">
        <v>759</v>
      </c>
      <c r="AF101" s="104" t="s">
        <v>1004</v>
      </c>
    </row>
    <row r="102" spans="1:32" s="33" customFormat="1" ht="36.75" customHeight="1">
      <c r="A102" s="67">
        <v>96</v>
      </c>
      <c r="B102" s="66" t="s">
        <v>312</v>
      </c>
      <c r="C102" s="67" t="s">
        <v>1414</v>
      </c>
      <c r="D102" s="153">
        <f t="shared" si="15"/>
        <v>4</v>
      </c>
      <c r="E102" s="67" t="s">
        <v>1408</v>
      </c>
      <c r="F102" s="153">
        <f t="shared" si="9"/>
        <v>5</v>
      </c>
      <c r="G102" s="67" t="s">
        <v>1414</v>
      </c>
      <c r="H102" s="153">
        <f t="shared" si="10"/>
        <v>4</v>
      </c>
      <c r="I102" s="67" t="s">
        <v>1414</v>
      </c>
      <c r="J102" s="153">
        <f t="shared" si="11"/>
        <v>4</v>
      </c>
      <c r="K102" s="67" t="s">
        <v>1414</v>
      </c>
      <c r="L102" s="153">
        <f t="shared" si="12"/>
        <v>4</v>
      </c>
      <c r="M102" s="67" t="s">
        <v>1410</v>
      </c>
      <c r="N102" s="153">
        <f t="shared" si="13"/>
        <v>9</v>
      </c>
      <c r="O102" s="67" t="s">
        <v>1410</v>
      </c>
      <c r="P102" s="153">
        <f t="shared" si="14"/>
        <v>9</v>
      </c>
      <c r="Q102" s="174">
        <f t="shared" si="16"/>
        <v>216</v>
      </c>
      <c r="R102" s="178">
        <f t="shared" si="17"/>
        <v>5.4</v>
      </c>
      <c r="S102" s="145">
        <v>181</v>
      </c>
      <c r="T102" s="67">
        <v>224</v>
      </c>
      <c r="U102" s="147">
        <v>174</v>
      </c>
      <c r="V102" s="69">
        <v>186</v>
      </c>
      <c r="W102" s="69">
        <v>238</v>
      </c>
      <c r="X102" s="112">
        <v>204</v>
      </c>
      <c r="Y102" s="156">
        <f t="shared" si="18"/>
        <v>5.082142857142857</v>
      </c>
      <c r="Z102" s="90" t="s">
        <v>718</v>
      </c>
      <c r="AA102" s="88" t="s">
        <v>716</v>
      </c>
      <c r="AB102" s="87" t="s">
        <v>715</v>
      </c>
      <c r="AC102" s="101" t="s">
        <v>762</v>
      </c>
      <c r="AD102" s="101" t="s">
        <v>765</v>
      </c>
      <c r="AE102" s="101" t="s">
        <v>759</v>
      </c>
      <c r="AF102" s="104" t="s">
        <v>1005</v>
      </c>
    </row>
    <row r="103" spans="1:32" s="33" customFormat="1" ht="36.75" customHeight="1">
      <c r="A103" s="67">
        <v>97</v>
      </c>
      <c r="B103" s="66" t="s">
        <v>313</v>
      </c>
      <c r="C103" s="67" t="s">
        <v>1412</v>
      </c>
      <c r="D103" s="153">
        <f t="shared" si="15"/>
        <v>8</v>
      </c>
      <c r="E103" s="67" t="s">
        <v>1411</v>
      </c>
      <c r="F103" s="153">
        <f t="shared" si="9"/>
        <v>6</v>
      </c>
      <c r="G103" s="67" t="s">
        <v>1412</v>
      </c>
      <c r="H103" s="153">
        <f t="shared" si="10"/>
        <v>8</v>
      </c>
      <c r="I103" s="67" t="s">
        <v>1411</v>
      </c>
      <c r="J103" s="153">
        <f t="shared" si="11"/>
        <v>6</v>
      </c>
      <c r="K103" s="67" t="s">
        <v>1410</v>
      </c>
      <c r="L103" s="153">
        <f t="shared" si="12"/>
        <v>9</v>
      </c>
      <c r="M103" s="67" t="s">
        <v>1410</v>
      </c>
      <c r="N103" s="153">
        <f t="shared" si="13"/>
        <v>9</v>
      </c>
      <c r="O103" s="67" t="s">
        <v>1410</v>
      </c>
      <c r="P103" s="153">
        <f t="shared" si="14"/>
        <v>9</v>
      </c>
      <c r="Q103" s="174">
        <f t="shared" si="16"/>
        <v>312</v>
      </c>
      <c r="R103" s="178">
        <f t="shared" si="17"/>
        <v>7.8</v>
      </c>
      <c r="S103" s="67">
        <v>263</v>
      </c>
      <c r="T103" s="67">
        <v>324</v>
      </c>
      <c r="U103" s="69">
        <v>282</v>
      </c>
      <c r="V103" s="69">
        <v>288</v>
      </c>
      <c r="W103" s="69">
        <v>263</v>
      </c>
      <c r="X103" s="67">
        <v>273</v>
      </c>
      <c r="Y103" s="156">
        <f t="shared" si="18"/>
        <v>7.160714285714286</v>
      </c>
      <c r="Z103" s="86" t="s">
        <v>712</v>
      </c>
      <c r="AA103" s="88" t="s">
        <v>716</v>
      </c>
      <c r="AB103" s="82" t="s">
        <v>710</v>
      </c>
      <c r="AC103" s="101" t="s">
        <v>763</v>
      </c>
      <c r="AD103" s="101" t="s">
        <v>765</v>
      </c>
      <c r="AE103" s="101" t="s">
        <v>758</v>
      </c>
      <c r="AF103" s="104" t="s">
        <v>1006</v>
      </c>
    </row>
    <row r="104" spans="1:32" s="33" customFormat="1" ht="36.75" customHeight="1">
      <c r="A104" s="67">
        <v>98</v>
      </c>
      <c r="B104" s="66" t="s">
        <v>314</v>
      </c>
      <c r="C104" s="67" t="s">
        <v>1413</v>
      </c>
      <c r="D104" s="153">
        <f t="shared" si="15"/>
        <v>7</v>
      </c>
      <c r="E104" s="67" t="s">
        <v>1414</v>
      </c>
      <c r="F104" s="153">
        <f t="shared" si="9"/>
        <v>4</v>
      </c>
      <c r="G104" s="67" t="s">
        <v>1411</v>
      </c>
      <c r="H104" s="153">
        <f t="shared" si="10"/>
        <v>6</v>
      </c>
      <c r="I104" s="67" t="s">
        <v>1414</v>
      </c>
      <c r="J104" s="153">
        <f t="shared" si="11"/>
        <v>4</v>
      </c>
      <c r="K104" s="67" t="s">
        <v>1408</v>
      </c>
      <c r="L104" s="153">
        <f t="shared" si="12"/>
        <v>5</v>
      </c>
      <c r="M104" s="67" t="s">
        <v>1410</v>
      </c>
      <c r="N104" s="153">
        <f t="shared" si="13"/>
        <v>9</v>
      </c>
      <c r="O104" s="168" t="s">
        <v>1412</v>
      </c>
      <c r="P104" s="153">
        <f t="shared" si="14"/>
        <v>8</v>
      </c>
      <c r="Q104" s="174">
        <f t="shared" si="16"/>
        <v>238</v>
      </c>
      <c r="R104" s="178">
        <f t="shared" si="17"/>
        <v>5.95</v>
      </c>
      <c r="S104" s="67">
        <v>213</v>
      </c>
      <c r="T104" s="67">
        <v>282</v>
      </c>
      <c r="U104" s="69">
        <v>206</v>
      </c>
      <c r="V104" s="69">
        <v>262</v>
      </c>
      <c r="W104" s="69">
        <v>266</v>
      </c>
      <c r="X104" s="67">
        <v>253</v>
      </c>
      <c r="Y104" s="156">
        <f t="shared" si="18"/>
        <v>6.142857142857143</v>
      </c>
      <c r="Z104" s="90" t="s">
        <v>718</v>
      </c>
      <c r="AA104" s="88" t="s">
        <v>716</v>
      </c>
      <c r="AB104" s="87" t="s">
        <v>715</v>
      </c>
      <c r="AC104" s="101" t="s">
        <v>762</v>
      </c>
      <c r="AD104" s="101" t="s">
        <v>765</v>
      </c>
      <c r="AE104" s="101" t="s">
        <v>759</v>
      </c>
      <c r="AF104" s="104" t="s">
        <v>1007</v>
      </c>
    </row>
    <row r="105" spans="1:32" s="33" customFormat="1" ht="36.75" customHeight="1">
      <c r="A105" s="67">
        <v>99</v>
      </c>
      <c r="B105" s="66" t="s">
        <v>315</v>
      </c>
      <c r="C105" s="67" t="s">
        <v>1412</v>
      </c>
      <c r="D105" s="153">
        <f t="shared" si="15"/>
        <v>8</v>
      </c>
      <c r="E105" s="67" t="s">
        <v>1413</v>
      </c>
      <c r="F105" s="153">
        <f t="shared" si="9"/>
        <v>7</v>
      </c>
      <c r="G105" s="67" t="s">
        <v>1410</v>
      </c>
      <c r="H105" s="153">
        <f t="shared" si="10"/>
        <v>9</v>
      </c>
      <c r="I105" s="67" t="s">
        <v>1413</v>
      </c>
      <c r="J105" s="153">
        <f t="shared" si="11"/>
        <v>7</v>
      </c>
      <c r="K105" s="67" t="s">
        <v>1410</v>
      </c>
      <c r="L105" s="153">
        <f t="shared" si="12"/>
        <v>9</v>
      </c>
      <c r="M105" s="67" t="s">
        <v>1410</v>
      </c>
      <c r="N105" s="153">
        <f t="shared" si="13"/>
        <v>9</v>
      </c>
      <c r="O105" s="67" t="s">
        <v>1412</v>
      </c>
      <c r="P105" s="153">
        <f t="shared" si="14"/>
        <v>8</v>
      </c>
      <c r="Q105" s="174">
        <f t="shared" si="16"/>
        <v>322</v>
      </c>
      <c r="R105" s="178">
        <f t="shared" si="17"/>
        <v>8.05</v>
      </c>
      <c r="S105" s="67">
        <v>225</v>
      </c>
      <c r="T105" s="67">
        <v>324</v>
      </c>
      <c r="U105" s="69">
        <v>264</v>
      </c>
      <c r="V105" s="69">
        <v>272</v>
      </c>
      <c r="W105" s="69">
        <v>272</v>
      </c>
      <c r="X105" s="67">
        <v>301</v>
      </c>
      <c r="Y105" s="156">
        <f t="shared" si="18"/>
        <v>7.071428571428571</v>
      </c>
      <c r="Z105" s="89" t="s">
        <v>717</v>
      </c>
      <c r="AA105" s="88" t="s">
        <v>716</v>
      </c>
      <c r="AB105" s="82" t="s">
        <v>710</v>
      </c>
      <c r="AC105" s="101" t="s">
        <v>761</v>
      </c>
      <c r="AD105" s="101" t="s">
        <v>765</v>
      </c>
      <c r="AE105" s="101" t="s">
        <v>758</v>
      </c>
      <c r="AF105" s="104" t="s">
        <v>1008</v>
      </c>
    </row>
    <row r="106" spans="1:32" s="33" customFormat="1" ht="36.75" customHeight="1">
      <c r="A106" s="67">
        <v>100</v>
      </c>
      <c r="B106" s="66" t="s">
        <v>316</v>
      </c>
      <c r="C106" s="67" t="s">
        <v>1413</v>
      </c>
      <c r="D106" s="153">
        <f t="shared" si="15"/>
        <v>7</v>
      </c>
      <c r="E106" s="67" t="s">
        <v>1411</v>
      </c>
      <c r="F106" s="153">
        <f t="shared" si="9"/>
        <v>6</v>
      </c>
      <c r="G106" s="67" t="s">
        <v>1409</v>
      </c>
      <c r="H106" s="153">
        <f t="shared" si="10"/>
        <v>10</v>
      </c>
      <c r="I106" s="67" t="s">
        <v>1412</v>
      </c>
      <c r="J106" s="153">
        <f t="shared" si="11"/>
        <v>8</v>
      </c>
      <c r="K106" s="67" t="s">
        <v>1413</v>
      </c>
      <c r="L106" s="153">
        <f t="shared" si="12"/>
        <v>7</v>
      </c>
      <c r="M106" s="67" t="s">
        <v>1410</v>
      </c>
      <c r="N106" s="153">
        <f t="shared" si="13"/>
        <v>9</v>
      </c>
      <c r="O106" s="67" t="s">
        <v>1410</v>
      </c>
      <c r="P106" s="153">
        <f t="shared" si="14"/>
        <v>9</v>
      </c>
      <c r="Q106" s="174">
        <f t="shared" si="16"/>
        <v>318</v>
      </c>
      <c r="R106" s="178">
        <f t="shared" si="17"/>
        <v>7.95</v>
      </c>
      <c r="S106" s="67">
        <v>228</v>
      </c>
      <c r="T106" s="67">
        <v>360</v>
      </c>
      <c r="U106" s="69">
        <v>244</v>
      </c>
      <c r="V106" s="69">
        <v>316</v>
      </c>
      <c r="W106" s="69">
        <v>340</v>
      </c>
      <c r="X106" s="67">
        <v>327</v>
      </c>
      <c r="Y106" s="156">
        <f t="shared" si="18"/>
        <v>7.617857142857143</v>
      </c>
      <c r="Z106" s="89" t="s">
        <v>717</v>
      </c>
      <c r="AA106" s="82" t="s">
        <v>713</v>
      </c>
      <c r="AB106" s="87" t="s">
        <v>715</v>
      </c>
      <c r="AC106" s="101" t="s">
        <v>761</v>
      </c>
      <c r="AD106" s="101" t="s">
        <v>764</v>
      </c>
      <c r="AE106" s="101" t="s">
        <v>759</v>
      </c>
      <c r="AF106" s="104" t="s">
        <v>1009</v>
      </c>
    </row>
    <row r="107" spans="1:32" s="33" customFormat="1" ht="36.75" customHeight="1">
      <c r="A107" s="67">
        <v>101</v>
      </c>
      <c r="B107" s="66" t="s">
        <v>317</v>
      </c>
      <c r="C107" s="67" t="s">
        <v>1412</v>
      </c>
      <c r="D107" s="153">
        <f t="shared" si="15"/>
        <v>8</v>
      </c>
      <c r="E107" s="67" t="s">
        <v>1413</v>
      </c>
      <c r="F107" s="153">
        <f t="shared" si="9"/>
        <v>7</v>
      </c>
      <c r="G107" s="67" t="s">
        <v>1411</v>
      </c>
      <c r="H107" s="153">
        <f t="shared" si="10"/>
        <v>6</v>
      </c>
      <c r="I107" s="67" t="s">
        <v>1411</v>
      </c>
      <c r="J107" s="153">
        <f t="shared" si="11"/>
        <v>6</v>
      </c>
      <c r="K107" s="67" t="s">
        <v>1408</v>
      </c>
      <c r="L107" s="153">
        <f t="shared" si="12"/>
        <v>5</v>
      </c>
      <c r="M107" s="67" t="s">
        <v>1409</v>
      </c>
      <c r="N107" s="153">
        <f t="shared" si="13"/>
        <v>10</v>
      </c>
      <c r="O107" s="67" t="s">
        <v>1410</v>
      </c>
      <c r="P107" s="153">
        <f t="shared" si="14"/>
        <v>9</v>
      </c>
      <c r="Q107" s="174">
        <f t="shared" si="16"/>
        <v>284</v>
      </c>
      <c r="R107" s="178">
        <f t="shared" si="17"/>
        <v>7.1</v>
      </c>
      <c r="S107" s="67">
        <v>282</v>
      </c>
      <c r="T107" s="67">
        <v>316</v>
      </c>
      <c r="U107" s="69">
        <v>258</v>
      </c>
      <c r="V107" s="69">
        <v>296</v>
      </c>
      <c r="W107" s="69">
        <v>279</v>
      </c>
      <c r="X107" s="67">
        <v>293</v>
      </c>
      <c r="Y107" s="156">
        <f t="shared" si="18"/>
        <v>7.171428571428572</v>
      </c>
      <c r="Z107" s="81" t="s">
        <v>714</v>
      </c>
      <c r="AA107" s="82" t="s">
        <v>713</v>
      </c>
      <c r="AB107" s="87" t="s">
        <v>715</v>
      </c>
      <c r="AC107" s="101" t="s">
        <v>760</v>
      </c>
      <c r="AD107" s="101" t="s">
        <v>764</v>
      </c>
      <c r="AE107" s="101" t="s">
        <v>759</v>
      </c>
      <c r="AF107" s="104" t="s">
        <v>1003</v>
      </c>
    </row>
    <row r="108" spans="1:32" s="33" customFormat="1" ht="36.75" customHeight="1">
      <c r="A108" s="67">
        <v>102</v>
      </c>
      <c r="B108" s="66" t="s">
        <v>318</v>
      </c>
      <c r="C108" s="67" t="s">
        <v>1410</v>
      </c>
      <c r="D108" s="153">
        <f t="shared" si="15"/>
        <v>9</v>
      </c>
      <c r="E108" s="67" t="s">
        <v>1410</v>
      </c>
      <c r="F108" s="153">
        <f t="shared" si="9"/>
        <v>9</v>
      </c>
      <c r="G108" s="67" t="s">
        <v>1410</v>
      </c>
      <c r="H108" s="153">
        <f t="shared" si="10"/>
        <v>9</v>
      </c>
      <c r="I108" s="67" t="s">
        <v>1409</v>
      </c>
      <c r="J108" s="153">
        <f t="shared" si="11"/>
        <v>10</v>
      </c>
      <c r="K108" s="67" t="s">
        <v>1412</v>
      </c>
      <c r="L108" s="153">
        <f t="shared" si="12"/>
        <v>8</v>
      </c>
      <c r="M108" s="67" t="s">
        <v>1409</v>
      </c>
      <c r="N108" s="153">
        <f t="shared" si="13"/>
        <v>10</v>
      </c>
      <c r="O108" s="67" t="s">
        <v>1409</v>
      </c>
      <c r="P108" s="153">
        <f t="shared" si="14"/>
        <v>10</v>
      </c>
      <c r="Q108" s="174">
        <f t="shared" si="16"/>
        <v>370</v>
      </c>
      <c r="R108" s="178">
        <f t="shared" si="17"/>
        <v>9.25</v>
      </c>
      <c r="S108" s="67">
        <v>334</v>
      </c>
      <c r="T108" s="67">
        <v>386</v>
      </c>
      <c r="U108" s="69">
        <v>328</v>
      </c>
      <c r="V108" s="69">
        <v>366</v>
      </c>
      <c r="W108" s="69">
        <v>363</v>
      </c>
      <c r="X108" s="67">
        <v>374</v>
      </c>
      <c r="Y108" s="156">
        <f t="shared" si="18"/>
        <v>9.003571428571428</v>
      </c>
      <c r="Z108" s="89" t="s">
        <v>717</v>
      </c>
      <c r="AA108" s="88" t="s">
        <v>716</v>
      </c>
      <c r="AB108" s="87" t="s">
        <v>715</v>
      </c>
      <c r="AC108" s="101" t="s">
        <v>761</v>
      </c>
      <c r="AD108" s="101" t="s">
        <v>765</v>
      </c>
      <c r="AE108" s="101" t="s">
        <v>759</v>
      </c>
      <c r="AF108" s="104" t="s">
        <v>1010</v>
      </c>
    </row>
    <row r="109" spans="1:32" s="33" customFormat="1" ht="36.75" customHeight="1">
      <c r="A109" s="67">
        <v>103</v>
      </c>
      <c r="B109" s="66" t="s">
        <v>319</v>
      </c>
      <c r="C109" s="67" t="s">
        <v>1410</v>
      </c>
      <c r="D109" s="153">
        <f t="shared" si="15"/>
        <v>9</v>
      </c>
      <c r="E109" s="67" t="s">
        <v>1413</v>
      </c>
      <c r="F109" s="153">
        <f t="shared" si="9"/>
        <v>7</v>
      </c>
      <c r="G109" s="67" t="s">
        <v>1412</v>
      </c>
      <c r="H109" s="153">
        <f t="shared" si="10"/>
        <v>8</v>
      </c>
      <c r="I109" s="67" t="s">
        <v>1412</v>
      </c>
      <c r="J109" s="153">
        <f t="shared" si="11"/>
        <v>8</v>
      </c>
      <c r="K109" s="67" t="s">
        <v>1413</v>
      </c>
      <c r="L109" s="153">
        <f t="shared" si="12"/>
        <v>7</v>
      </c>
      <c r="M109" s="67" t="s">
        <v>1409</v>
      </c>
      <c r="N109" s="153">
        <f t="shared" si="13"/>
        <v>10</v>
      </c>
      <c r="O109" s="67" t="s">
        <v>1410</v>
      </c>
      <c r="P109" s="153">
        <f t="shared" si="14"/>
        <v>9</v>
      </c>
      <c r="Q109" s="174">
        <f t="shared" si="16"/>
        <v>326</v>
      </c>
      <c r="R109" s="178">
        <f t="shared" si="17"/>
        <v>8.15</v>
      </c>
      <c r="S109" s="67">
        <v>266</v>
      </c>
      <c r="T109" s="67">
        <v>338</v>
      </c>
      <c r="U109" s="69">
        <v>290</v>
      </c>
      <c r="V109" s="69">
        <v>304</v>
      </c>
      <c r="W109" s="69">
        <v>321</v>
      </c>
      <c r="X109" s="67">
        <v>327</v>
      </c>
      <c r="Y109" s="156">
        <f t="shared" si="18"/>
        <v>7.757142857142857</v>
      </c>
      <c r="Z109" s="81" t="s">
        <v>714</v>
      </c>
      <c r="AA109" s="82" t="s">
        <v>713</v>
      </c>
      <c r="AB109" s="87" t="s">
        <v>715</v>
      </c>
      <c r="AC109" s="101" t="s">
        <v>760</v>
      </c>
      <c r="AD109" s="101" t="s">
        <v>764</v>
      </c>
      <c r="AE109" s="101" t="s">
        <v>759</v>
      </c>
      <c r="AF109" s="104" t="s">
        <v>1011</v>
      </c>
    </row>
    <row r="110" spans="1:32" s="33" customFormat="1" ht="36.75" customHeight="1">
      <c r="A110" s="67">
        <v>104</v>
      </c>
      <c r="B110" s="66" t="s">
        <v>320</v>
      </c>
      <c r="C110" s="67" t="s">
        <v>1412</v>
      </c>
      <c r="D110" s="153">
        <f t="shared" si="15"/>
        <v>8</v>
      </c>
      <c r="E110" s="67" t="s">
        <v>1413</v>
      </c>
      <c r="F110" s="153">
        <f t="shared" si="9"/>
        <v>7</v>
      </c>
      <c r="G110" s="67" t="s">
        <v>1412</v>
      </c>
      <c r="H110" s="153">
        <f t="shared" si="10"/>
        <v>8</v>
      </c>
      <c r="I110" s="67" t="s">
        <v>1410</v>
      </c>
      <c r="J110" s="153">
        <f t="shared" si="11"/>
        <v>9</v>
      </c>
      <c r="K110" s="67" t="s">
        <v>1410</v>
      </c>
      <c r="L110" s="153">
        <f t="shared" si="12"/>
        <v>9</v>
      </c>
      <c r="M110" s="67" t="s">
        <v>1410</v>
      </c>
      <c r="N110" s="153">
        <f t="shared" si="13"/>
        <v>9</v>
      </c>
      <c r="O110" s="67" t="s">
        <v>1410</v>
      </c>
      <c r="P110" s="153">
        <f t="shared" si="14"/>
        <v>9</v>
      </c>
      <c r="Q110" s="174">
        <f t="shared" si="16"/>
        <v>336</v>
      </c>
      <c r="R110" s="178">
        <f t="shared" si="17"/>
        <v>8.4</v>
      </c>
      <c r="S110" s="67">
        <v>274</v>
      </c>
      <c r="T110" s="67">
        <v>334</v>
      </c>
      <c r="U110" s="69">
        <v>320</v>
      </c>
      <c r="V110" s="69">
        <v>328</v>
      </c>
      <c r="W110" s="69">
        <v>344</v>
      </c>
      <c r="X110" s="67">
        <v>340</v>
      </c>
      <c r="Y110" s="156">
        <f t="shared" si="18"/>
        <v>8.128571428571428</v>
      </c>
      <c r="Z110" s="81" t="s">
        <v>714</v>
      </c>
      <c r="AA110" s="82" t="s">
        <v>713</v>
      </c>
      <c r="AB110" s="82" t="s">
        <v>710</v>
      </c>
      <c r="AC110" s="101" t="s">
        <v>760</v>
      </c>
      <c r="AD110" s="101" t="s">
        <v>764</v>
      </c>
      <c r="AE110" s="101" t="s">
        <v>758</v>
      </c>
      <c r="AF110" s="104" t="s">
        <v>1012</v>
      </c>
    </row>
    <row r="111" spans="1:32" s="33" customFormat="1" ht="36.75" customHeight="1">
      <c r="A111" s="67">
        <v>105</v>
      </c>
      <c r="B111" s="66" t="s">
        <v>321</v>
      </c>
      <c r="C111" s="67" t="s">
        <v>1409</v>
      </c>
      <c r="D111" s="153">
        <f t="shared" si="15"/>
        <v>10</v>
      </c>
      <c r="E111" s="67" t="s">
        <v>1409</v>
      </c>
      <c r="F111" s="153">
        <f t="shared" si="9"/>
        <v>10</v>
      </c>
      <c r="G111" s="67" t="s">
        <v>1409</v>
      </c>
      <c r="H111" s="153">
        <f t="shared" si="10"/>
        <v>10</v>
      </c>
      <c r="I111" s="67" t="s">
        <v>1409</v>
      </c>
      <c r="J111" s="153">
        <f t="shared" si="11"/>
        <v>10</v>
      </c>
      <c r="K111" s="67" t="s">
        <v>1409</v>
      </c>
      <c r="L111" s="153">
        <f t="shared" si="12"/>
        <v>10</v>
      </c>
      <c r="M111" s="67" t="s">
        <v>1409</v>
      </c>
      <c r="N111" s="153">
        <f t="shared" si="13"/>
        <v>10</v>
      </c>
      <c r="O111" s="67" t="s">
        <v>1410</v>
      </c>
      <c r="P111" s="153">
        <f t="shared" si="14"/>
        <v>9</v>
      </c>
      <c r="Q111" s="174">
        <f t="shared" si="16"/>
        <v>392</v>
      </c>
      <c r="R111" s="178">
        <f t="shared" si="17"/>
        <v>9.8</v>
      </c>
      <c r="S111" s="67">
        <v>252</v>
      </c>
      <c r="T111" s="67">
        <v>344</v>
      </c>
      <c r="U111" s="69">
        <v>320</v>
      </c>
      <c r="V111" s="69">
        <v>344</v>
      </c>
      <c r="W111" s="69">
        <v>374</v>
      </c>
      <c r="X111" s="67">
        <v>394</v>
      </c>
      <c r="Y111" s="156">
        <f t="shared" si="18"/>
        <v>8.642857142857142</v>
      </c>
      <c r="Z111" s="86" t="s">
        <v>712</v>
      </c>
      <c r="AA111" s="88" t="s">
        <v>716</v>
      </c>
      <c r="AB111" s="82" t="s">
        <v>710</v>
      </c>
      <c r="AC111" s="101" t="s">
        <v>763</v>
      </c>
      <c r="AD111" s="101" t="s">
        <v>765</v>
      </c>
      <c r="AE111" s="101" t="s">
        <v>758</v>
      </c>
      <c r="AF111" s="104" t="s">
        <v>1013</v>
      </c>
    </row>
    <row r="112" spans="1:32" s="33" customFormat="1" ht="36.75" customHeight="1">
      <c r="A112" s="67">
        <v>106</v>
      </c>
      <c r="B112" s="66" t="s">
        <v>322</v>
      </c>
      <c r="C112" s="67" t="s">
        <v>1412</v>
      </c>
      <c r="D112" s="153">
        <f t="shared" si="15"/>
        <v>8</v>
      </c>
      <c r="E112" s="67" t="s">
        <v>1412</v>
      </c>
      <c r="F112" s="153">
        <f t="shared" si="9"/>
        <v>8</v>
      </c>
      <c r="G112" s="67" t="s">
        <v>1413</v>
      </c>
      <c r="H112" s="153">
        <f t="shared" si="10"/>
        <v>7</v>
      </c>
      <c r="I112" s="67" t="s">
        <v>1412</v>
      </c>
      <c r="J112" s="153">
        <f t="shared" si="11"/>
        <v>8</v>
      </c>
      <c r="K112" s="67" t="s">
        <v>1410</v>
      </c>
      <c r="L112" s="153">
        <f t="shared" si="12"/>
        <v>9</v>
      </c>
      <c r="M112" s="67" t="s">
        <v>1409</v>
      </c>
      <c r="N112" s="153">
        <f t="shared" si="13"/>
        <v>10</v>
      </c>
      <c r="O112" s="67" t="s">
        <v>1409</v>
      </c>
      <c r="P112" s="153">
        <f t="shared" si="14"/>
        <v>10</v>
      </c>
      <c r="Q112" s="174">
        <f t="shared" si="16"/>
        <v>340</v>
      </c>
      <c r="R112" s="178">
        <f t="shared" si="17"/>
        <v>8.5</v>
      </c>
      <c r="S112" s="67">
        <v>328</v>
      </c>
      <c r="T112" s="67">
        <v>392</v>
      </c>
      <c r="U112" s="69">
        <v>314</v>
      </c>
      <c r="V112" s="69">
        <v>360</v>
      </c>
      <c r="W112" s="69">
        <v>391</v>
      </c>
      <c r="X112" s="67">
        <v>346</v>
      </c>
      <c r="Y112" s="156">
        <f t="shared" si="18"/>
        <v>8.825</v>
      </c>
      <c r="Z112" s="81" t="s">
        <v>714</v>
      </c>
      <c r="AA112" s="82" t="s">
        <v>713</v>
      </c>
      <c r="AB112" s="82" t="s">
        <v>710</v>
      </c>
      <c r="AC112" s="101" t="s">
        <v>760</v>
      </c>
      <c r="AD112" s="101" t="s">
        <v>764</v>
      </c>
      <c r="AE112" s="101" t="s">
        <v>758</v>
      </c>
      <c r="AF112" s="104" t="s">
        <v>1014</v>
      </c>
    </row>
    <row r="113" spans="1:32" s="33" customFormat="1" ht="36.75" customHeight="1">
      <c r="A113" s="67">
        <v>107</v>
      </c>
      <c r="B113" s="66" t="s">
        <v>323</v>
      </c>
      <c r="C113" s="67" t="s">
        <v>1410</v>
      </c>
      <c r="D113" s="153">
        <f t="shared" si="15"/>
        <v>9</v>
      </c>
      <c r="E113" s="67" t="s">
        <v>1412</v>
      </c>
      <c r="F113" s="153">
        <f t="shared" si="9"/>
        <v>8</v>
      </c>
      <c r="G113" s="67" t="s">
        <v>1412</v>
      </c>
      <c r="H113" s="153">
        <f t="shared" si="10"/>
        <v>8</v>
      </c>
      <c r="I113" s="67" t="s">
        <v>1413</v>
      </c>
      <c r="J113" s="153">
        <f t="shared" si="11"/>
        <v>7</v>
      </c>
      <c r="K113" s="67" t="s">
        <v>1410</v>
      </c>
      <c r="L113" s="153">
        <f t="shared" si="12"/>
        <v>9</v>
      </c>
      <c r="M113" s="67" t="s">
        <v>1410</v>
      </c>
      <c r="N113" s="153">
        <f t="shared" si="13"/>
        <v>9</v>
      </c>
      <c r="O113" s="67" t="s">
        <v>1412</v>
      </c>
      <c r="P113" s="153">
        <f t="shared" si="14"/>
        <v>8</v>
      </c>
      <c r="Q113" s="174">
        <f t="shared" si="16"/>
        <v>328</v>
      </c>
      <c r="R113" s="178">
        <f t="shared" si="17"/>
        <v>8.2</v>
      </c>
      <c r="S113" s="67">
        <v>240</v>
      </c>
      <c r="T113" s="67">
        <v>290</v>
      </c>
      <c r="U113" s="69">
        <v>236</v>
      </c>
      <c r="V113" s="69">
        <v>280</v>
      </c>
      <c r="W113" s="69">
        <v>302</v>
      </c>
      <c r="X113" s="67">
        <v>310</v>
      </c>
      <c r="Y113" s="156">
        <f t="shared" si="18"/>
        <v>7.0928571428571425</v>
      </c>
      <c r="Z113" s="90" t="s">
        <v>718</v>
      </c>
      <c r="AA113" s="82" t="s">
        <v>713</v>
      </c>
      <c r="AB113" s="82" t="s">
        <v>710</v>
      </c>
      <c r="AC113" s="101" t="s">
        <v>762</v>
      </c>
      <c r="AD113" s="101" t="s">
        <v>764</v>
      </c>
      <c r="AE113" s="101" t="s">
        <v>758</v>
      </c>
      <c r="AF113" s="104" t="s">
        <v>1003</v>
      </c>
    </row>
    <row r="114" spans="1:32" ht="36.75" customHeight="1">
      <c r="A114" s="75">
        <v>108</v>
      </c>
      <c r="B114" s="66" t="s">
        <v>324</v>
      </c>
      <c r="C114" s="67" t="s">
        <v>1412</v>
      </c>
      <c r="D114" s="153">
        <f t="shared" si="15"/>
        <v>8</v>
      </c>
      <c r="E114" s="67" t="s">
        <v>1412</v>
      </c>
      <c r="F114" s="153">
        <f t="shared" si="9"/>
        <v>8</v>
      </c>
      <c r="G114" s="67" t="s">
        <v>1411</v>
      </c>
      <c r="H114" s="153">
        <f t="shared" si="10"/>
        <v>6</v>
      </c>
      <c r="I114" s="67" t="s">
        <v>1412</v>
      </c>
      <c r="J114" s="153">
        <f t="shared" si="11"/>
        <v>8</v>
      </c>
      <c r="K114" s="67" t="s">
        <v>1412</v>
      </c>
      <c r="L114" s="153">
        <f t="shared" si="12"/>
        <v>8</v>
      </c>
      <c r="M114" s="67" t="s">
        <v>1410</v>
      </c>
      <c r="N114" s="153">
        <f t="shared" si="13"/>
        <v>9</v>
      </c>
      <c r="O114" s="67" t="s">
        <v>1409</v>
      </c>
      <c r="P114" s="153">
        <f t="shared" si="14"/>
        <v>10</v>
      </c>
      <c r="Q114" s="174">
        <f t="shared" si="16"/>
        <v>326</v>
      </c>
      <c r="R114" s="178">
        <f t="shared" si="17"/>
        <v>8.15</v>
      </c>
      <c r="S114" s="67">
        <v>297</v>
      </c>
      <c r="T114" s="67">
        <v>326</v>
      </c>
      <c r="U114" s="69">
        <v>302</v>
      </c>
      <c r="V114" s="69">
        <v>338</v>
      </c>
      <c r="W114" s="69">
        <v>301</v>
      </c>
      <c r="X114" s="67">
        <v>340</v>
      </c>
      <c r="Y114" s="156">
        <f t="shared" si="18"/>
        <v>7.964285714285714</v>
      </c>
      <c r="Z114" s="81" t="s">
        <v>714</v>
      </c>
      <c r="AA114" s="82" t="s">
        <v>713</v>
      </c>
      <c r="AB114" s="82" t="s">
        <v>710</v>
      </c>
      <c r="AC114" s="101" t="s">
        <v>760</v>
      </c>
      <c r="AD114" s="101" t="s">
        <v>764</v>
      </c>
      <c r="AE114" s="101" t="s">
        <v>758</v>
      </c>
      <c r="AF114" s="104" t="s">
        <v>1015</v>
      </c>
    </row>
    <row r="115" spans="1:32" ht="36.75" customHeight="1">
      <c r="A115" s="75">
        <v>109</v>
      </c>
      <c r="B115" s="66" t="s">
        <v>325</v>
      </c>
      <c r="C115" s="67" t="s">
        <v>1410</v>
      </c>
      <c r="D115" s="153">
        <f t="shared" si="15"/>
        <v>9</v>
      </c>
      <c r="E115" s="67" t="s">
        <v>1410</v>
      </c>
      <c r="F115" s="153">
        <f t="shared" si="9"/>
        <v>9</v>
      </c>
      <c r="G115" s="67" t="s">
        <v>1409</v>
      </c>
      <c r="H115" s="153">
        <f t="shared" si="10"/>
        <v>10</v>
      </c>
      <c r="I115" s="67" t="s">
        <v>1409</v>
      </c>
      <c r="J115" s="153">
        <f t="shared" si="11"/>
        <v>10</v>
      </c>
      <c r="K115" s="67" t="s">
        <v>1409</v>
      </c>
      <c r="L115" s="153">
        <f t="shared" si="12"/>
        <v>10</v>
      </c>
      <c r="M115" s="67" t="s">
        <v>1409</v>
      </c>
      <c r="N115" s="153">
        <f t="shared" si="13"/>
        <v>10</v>
      </c>
      <c r="O115" s="67" t="s">
        <v>1410</v>
      </c>
      <c r="P115" s="153">
        <f t="shared" si="14"/>
        <v>9</v>
      </c>
      <c r="Q115" s="174">
        <f t="shared" si="16"/>
        <v>380</v>
      </c>
      <c r="R115" s="178">
        <f t="shared" si="17"/>
        <v>9.5</v>
      </c>
      <c r="S115" s="67">
        <v>302</v>
      </c>
      <c r="T115" s="67">
        <v>382</v>
      </c>
      <c r="U115" s="69">
        <v>352</v>
      </c>
      <c r="V115" s="69">
        <v>384</v>
      </c>
      <c r="W115" s="69">
        <v>374</v>
      </c>
      <c r="X115" s="67">
        <v>397</v>
      </c>
      <c r="Y115" s="156">
        <f t="shared" si="18"/>
        <v>9.182142857142857</v>
      </c>
      <c r="Z115" s="81" t="s">
        <v>714</v>
      </c>
      <c r="AA115" s="82" t="s">
        <v>713</v>
      </c>
      <c r="AB115" s="82" t="s">
        <v>710</v>
      </c>
      <c r="AC115" s="101" t="s">
        <v>760</v>
      </c>
      <c r="AD115" s="101" t="s">
        <v>764</v>
      </c>
      <c r="AE115" s="101" t="s">
        <v>758</v>
      </c>
      <c r="AF115" s="104" t="s">
        <v>1123</v>
      </c>
    </row>
    <row r="116" spans="1:32" ht="36.75" customHeight="1">
      <c r="A116" s="76">
        <v>110</v>
      </c>
      <c r="B116" s="123" t="s">
        <v>326</v>
      </c>
      <c r="C116" s="71" t="s">
        <v>1410</v>
      </c>
      <c r="D116" s="169">
        <f t="shared" si="15"/>
        <v>9</v>
      </c>
      <c r="E116" s="71" t="s">
        <v>1410</v>
      </c>
      <c r="F116" s="169">
        <f t="shared" si="9"/>
        <v>9</v>
      </c>
      <c r="G116" s="71" t="s">
        <v>1412</v>
      </c>
      <c r="H116" s="169">
        <f t="shared" si="10"/>
        <v>8</v>
      </c>
      <c r="I116" s="71" t="s">
        <v>1410</v>
      </c>
      <c r="J116" s="169">
        <f t="shared" si="11"/>
        <v>9</v>
      </c>
      <c r="K116" s="71" t="s">
        <v>1410</v>
      </c>
      <c r="L116" s="169">
        <f t="shared" si="12"/>
        <v>9</v>
      </c>
      <c r="M116" s="71" t="s">
        <v>1410</v>
      </c>
      <c r="N116" s="169">
        <f t="shared" si="13"/>
        <v>9</v>
      </c>
      <c r="O116" s="71" t="s">
        <v>1410</v>
      </c>
      <c r="P116" s="169">
        <f t="shared" si="14"/>
        <v>9</v>
      </c>
      <c r="Q116" s="213">
        <f t="shared" si="16"/>
        <v>354</v>
      </c>
      <c r="R116" s="214">
        <f t="shared" si="17"/>
        <v>8.85</v>
      </c>
      <c r="S116" s="71">
        <v>315</v>
      </c>
      <c r="T116" s="71">
        <v>358</v>
      </c>
      <c r="U116" s="74">
        <v>326</v>
      </c>
      <c r="V116" s="74">
        <v>362</v>
      </c>
      <c r="W116" s="74">
        <v>366</v>
      </c>
      <c r="X116" s="71">
        <v>357</v>
      </c>
      <c r="Y116" s="170">
        <f t="shared" si="18"/>
        <v>8.707142857142857</v>
      </c>
      <c r="Z116" s="126" t="s">
        <v>714</v>
      </c>
      <c r="AA116" s="125" t="s">
        <v>713</v>
      </c>
      <c r="AB116" s="125" t="s">
        <v>710</v>
      </c>
      <c r="AC116" s="132" t="s">
        <v>760</v>
      </c>
      <c r="AD116" s="132" t="s">
        <v>764</v>
      </c>
      <c r="AE116" s="132" t="s">
        <v>758</v>
      </c>
      <c r="AF116" s="129" t="s">
        <v>1124</v>
      </c>
    </row>
    <row r="117" spans="1:32" s="59" customFormat="1" ht="30" customHeight="1">
      <c r="A117" s="75">
        <v>111</v>
      </c>
      <c r="B117" s="66" t="s">
        <v>327</v>
      </c>
      <c r="C117" s="165" t="s">
        <v>1398</v>
      </c>
      <c r="D117" s="153">
        <f t="shared" si="15"/>
        <v>0</v>
      </c>
      <c r="E117" s="165" t="s">
        <v>1398</v>
      </c>
      <c r="F117" s="153">
        <f t="shared" si="9"/>
        <v>0</v>
      </c>
      <c r="G117" s="165" t="s">
        <v>1398</v>
      </c>
      <c r="H117" s="153">
        <f t="shared" si="10"/>
        <v>0</v>
      </c>
      <c r="I117" s="165" t="s">
        <v>1398</v>
      </c>
      <c r="J117" s="153">
        <f t="shared" si="11"/>
        <v>0</v>
      </c>
      <c r="K117" s="165" t="s">
        <v>1398</v>
      </c>
      <c r="L117" s="153">
        <f t="shared" si="12"/>
        <v>0</v>
      </c>
      <c r="M117" s="165" t="s">
        <v>1398</v>
      </c>
      <c r="N117" s="153">
        <f t="shared" si="13"/>
        <v>0</v>
      </c>
      <c r="O117" s="165" t="s">
        <v>1398</v>
      </c>
      <c r="P117" s="153">
        <f t="shared" si="14"/>
        <v>0</v>
      </c>
      <c r="Q117" s="174">
        <f t="shared" si="16"/>
        <v>0</v>
      </c>
      <c r="R117" s="178">
        <f t="shared" si="17"/>
        <v>0</v>
      </c>
      <c r="S117" s="67">
        <v>183</v>
      </c>
      <c r="T117" s="67">
        <v>126</v>
      </c>
      <c r="U117" s="67">
        <v>48</v>
      </c>
      <c r="V117" s="67">
        <v>108</v>
      </c>
      <c r="W117" s="67">
        <v>101</v>
      </c>
      <c r="X117" s="67">
        <v>0</v>
      </c>
      <c r="Y117" s="156">
        <f t="shared" si="18"/>
        <v>2.0214285714285714</v>
      </c>
      <c r="Z117" s="81" t="s">
        <v>714</v>
      </c>
      <c r="AA117" s="88" t="s">
        <v>716</v>
      </c>
      <c r="AB117" s="87" t="s">
        <v>715</v>
      </c>
      <c r="AC117" s="101" t="s">
        <v>760</v>
      </c>
      <c r="AD117" s="101" t="s">
        <v>765</v>
      </c>
      <c r="AE117" s="101" t="s">
        <v>759</v>
      </c>
      <c r="AF117" s="105" t="s">
        <v>1016</v>
      </c>
    </row>
    <row r="121" spans="1:25" ht="30" customHeight="1">
      <c r="A121" s="195"/>
      <c r="B121" s="196"/>
      <c r="C121" s="195"/>
      <c r="D121" s="195"/>
      <c r="E121" s="195"/>
      <c r="F121" s="195"/>
      <c r="G121" s="195"/>
      <c r="H121" s="195"/>
      <c r="I121" s="195"/>
      <c r="J121" s="195"/>
      <c r="K121" s="197"/>
      <c r="L121" s="195"/>
      <c r="M121" s="195"/>
      <c r="N121" s="195"/>
      <c r="O121" s="195"/>
      <c r="P121" s="195"/>
      <c r="Q121" s="195"/>
      <c r="R121" s="195"/>
      <c r="S121" s="197"/>
      <c r="T121" s="197"/>
      <c r="U121" s="197"/>
      <c r="V121" s="197"/>
      <c r="W121" s="197"/>
      <c r="X121" s="197"/>
      <c r="Y121" s="195"/>
    </row>
    <row r="122" spans="2:11" ht="18">
      <c r="B122" s="6"/>
      <c r="C122" s="44" t="s">
        <v>78</v>
      </c>
      <c r="D122" s="45"/>
      <c r="K122"/>
    </row>
    <row r="123" spans="3:11" ht="18">
      <c r="C123" s="44" t="s">
        <v>72</v>
      </c>
      <c r="D123" s="45"/>
      <c r="K123"/>
    </row>
    <row r="124" spans="3:11" ht="18">
      <c r="C124" s="44" t="s">
        <v>79</v>
      </c>
      <c r="D124" s="45"/>
      <c r="K124"/>
    </row>
    <row r="126" spans="1:32" s="60" customFormat="1" ht="30" customHeight="1">
      <c r="A126" s="67">
        <v>1</v>
      </c>
      <c r="B126" s="123" t="s">
        <v>1417</v>
      </c>
      <c r="C126" s="67" t="s">
        <v>1413</v>
      </c>
      <c r="D126" s="169">
        <f>IF(C126="AA",10,IF(C126="AB",9,IF(C126="BB",8,IF(C126="BC",7,IF(C126="CC",6,IF(C126="CD",5,IF(C126="DD",4,IF(C126="F",0))))))))</f>
        <v>7</v>
      </c>
      <c r="E126" s="67" t="s">
        <v>1412</v>
      </c>
      <c r="F126" s="169">
        <f>IF(E126="AA",10,IF(E126="AB",9,IF(E126="BB",8,IF(E126="BC",7,IF(E126="CC",6,IF(E126="CD",5,IF(E126="DD",4,IF(E126="F",0))))))))</f>
        <v>8</v>
      </c>
      <c r="G126" s="130" t="s">
        <v>1398</v>
      </c>
      <c r="H126" s="169">
        <f>IF(G126="AA",10,IF(G126="AB",9,IF(G126="BB",8,IF(G126="BC",7,IF(G126="CC",6,IF(G126="CD",5,IF(G126="DD",4,IF(G126="F",0))))))))</f>
        <v>0</v>
      </c>
      <c r="I126" s="67" t="s">
        <v>1414</v>
      </c>
      <c r="J126" s="169">
        <f>IF(I126="AA",10,IF(I126="AB",9,IF(I126="BB",8,IF(I126="BC",7,IF(I126="CC",6,IF(I126="CD",5,IF(I126="DD",4,IF(I126="F",0))))))))</f>
        <v>4</v>
      </c>
      <c r="K126" s="67" t="s">
        <v>1411</v>
      </c>
      <c r="L126" s="169">
        <f>IF(K126="AA",10,IF(K126="AB",9,IF(K126="BB",8,IF(K126="BC",7,IF(K126="CC",6,IF(K126="CD",5,IF(K126="DD",4,IF(K126="F",0))))))))</f>
        <v>6</v>
      </c>
      <c r="M126" s="67" t="s">
        <v>1410</v>
      </c>
      <c r="N126" s="169">
        <f>IF(M126="AA",10,IF(M126="AB",9,IF(M126="BB",8,IF(M126="BC",7,IF(M126="CC",6,IF(M126="CD",5,IF(M126="DD",4,IF(M126="F",0))))))))</f>
        <v>9</v>
      </c>
      <c r="O126" s="67" t="s">
        <v>1408</v>
      </c>
      <c r="P126" s="169">
        <f>IF(O126="AA",10,IF(O126="AB",9,IF(O126="BB",8,IF(O126="BC",7,IF(O126="CC",6,IF(O126="CD",5,IF(O126="DD",4,IF(O126="F",0))))))))</f>
        <v>5</v>
      </c>
      <c r="Q126" s="174">
        <f>(D126*6+F126*6+H126*6+J126*6+L126*6+N126*2+P126*8)</f>
        <v>208</v>
      </c>
      <c r="R126" s="178">
        <f>(Q126/40)</f>
        <v>5.2</v>
      </c>
      <c r="S126" s="194"/>
      <c r="T126" s="194"/>
      <c r="U126" s="194"/>
      <c r="V126" s="194"/>
      <c r="W126" s="194"/>
      <c r="X126" s="194"/>
      <c r="Y126" s="177"/>
      <c r="Z126" s="126" t="s">
        <v>714</v>
      </c>
      <c r="AA126" s="131" t="s">
        <v>716</v>
      </c>
      <c r="AB126" s="82" t="s">
        <v>710</v>
      </c>
      <c r="AC126" s="132" t="s">
        <v>760</v>
      </c>
      <c r="AD126" s="132" t="s">
        <v>765</v>
      </c>
      <c r="AE126" s="101" t="s">
        <v>758</v>
      </c>
      <c r="AF126" s="105" t="s">
        <v>1440</v>
      </c>
    </row>
    <row r="127" spans="1:32" s="60" customFormat="1" ht="30" customHeight="1">
      <c r="A127" s="67">
        <v>2</v>
      </c>
      <c r="B127" s="66" t="s">
        <v>1418</v>
      </c>
      <c r="C127" s="130" t="s">
        <v>1398</v>
      </c>
      <c r="D127" s="153">
        <f>IF(C127="AA",10,IF(C127="AB",9,IF(C127="BB",8,IF(C127="BC",7,IF(C127="CC",6,IF(C127="CD",5,IF(C127="DD",4,IF(C127="F",0))))))))</f>
        <v>0</v>
      </c>
      <c r="E127" s="75" t="s">
        <v>1414</v>
      </c>
      <c r="F127" s="153">
        <f>IF(E127="AA",10,IF(E127="AB",9,IF(E127="BB",8,IF(E127="BC",7,IF(E127="CC",6,IF(E127="CD",5,IF(E127="DD",4,IF(E127="F",0))))))))</f>
        <v>4</v>
      </c>
      <c r="G127" s="67" t="s">
        <v>1398</v>
      </c>
      <c r="H127" s="153">
        <f>IF(G127="AA",10,IF(G127="AB",9,IF(G127="BB",8,IF(G127="BC",7,IF(G127="CC",6,IF(G127="CD",5,IF(G127="DD",4,IF(G127="F",0))))))))</f>
        <v>0</v>
      </c>
      <c r="I127" s="67" t="s">
        <v>1414</v>
      </c>
      <c r="J127" s="153">
        <f>IF(I127="AA",10,IF(I127="AB",9,IF(I127="BB",8,IF(I127="BC",7,IF(I127="CC",6,IF(I127="CD",5,IF(I127="DD",4,IF(I127="F",0))))))))</f>
        <v>4</v>
      </c>
      <c r="K127" s="67" t="s">
        <v>1414</v>
      </c>
      <c r="L127" s="153">
        <f>IF(K127="AA",10,IF(K127="AB",9,IF(K127="BB",8,IF(K127="BC",7,IF(K127="CC",6,IF(K127="CD",5,IF(K127="DD",4,IF(K127="F",0))))))))</f>
        <v>4</v>
      </c>
      <c r="M127" s="67" t="s">
        <v>1413</v>
      </c>
      <c r="N127" s="153">
        <f>IF(M127="AA",10,IF(M127="AB",9,IF(M127="BB",8,IF(M127="BC",7,IF(M127="CC",6,IF(M127="CD",5,IF(M127="DD",4,IF(M127="F",0))))))))</f>
        <v>7</v>
      </c>
      <c r="O127" s="75" t="s">
        <v>1411</v>
      </c>
      <c r="P127" s="153">
        <f>IF(O127="AA",10,IF(O127="AB",9,IF(O127="BB",8,IF(O127="BC",7,IF(O127="CC",6,IF(O127="CD",5,IF(O127="DD",4,IF(O127="F",0))))))))</f>
        <v>6</v>
      </c>
      <c r="Q127" s="174">
        <f>(D127*6+F127*6+H127*6+J127*6+L127*6+N127*2+P127*8)</f>
        <v>134</v>
      </c>
      <c r="R127" s="178">
        <f>(Q127/40)</f>
        <v>3.35</v>
      </c>
      <c r="S127" s="194"/>
      <c r="T127" s="194"/>
      <c r="U127" s="194"/>
      <c r="V127" s="194"/>
      <c r="W127" s="194"/>
      <c r="X127" s="194"/>
      <c r="Y127" s="177"/>
      <c r="Z127" s="126" t="s">
        <v>714</v>
      </c>
      <c r="AA127" s="131" t="s">
        <v>716</v>
      </c>
      <c r="AB127" s="82" t="s">
        <v>710</v>
      </c>
      <c r="AC127" s="132" t="s">
        <v>760</v>
      </c>
      <c r="AD127" s="132" t="s">
        <v>765</v>
      </c>
      <c r="AE127" s="101" t="s">
        <v>758</v>
      </c>
      <c r="AF127" s="105" t="s">
        <v>882</v>
      </c>
    </row>
    <row r="128" spans="1:32" s="102" customFormat="1" ht="30" customHeight="1">
      <c r="A128" s="67">
        <v>3</v>
      </c>
      <c r="B128" s="66" t="s">
        <v>1424</v>
      </c>
      <c r="C128" s="75" t="s">
        <v>1414</v>
      </c>
      <c r="D128" s="153">
        <f>IF(C128="AA",10,IF(C128="AB",9,IF(C128="BB",8,IF(C128="BC",7,IF(C128="CC",6,IF(C128="CD",5,IF(C128="DD",4,IF(C128="F",0))))))))</f>
        <v>4</v>
      </c>
      <c r="E128" s="130" t="s">
        <v>1398</v>
      </c>
      <c r="F128" s="153">
        <f>IF(E128="AA",10,IF(E128="AB",9,IF(E128="BB",8,IF(E128="BC",7,IF(E128="CC",6,IF(E128="CD",5,IF(E128="DD",4,IF(E128="F",0))))))))</f>
        <v>0</v>
      </c>
      <c r="G128" s="130" t="s">
        <v>1398</v>
      </c>
      <c r="H128" s="153">
        <f>IF(G128="AA",10,IF(G128="AB",9,IF(G128="BB",8,IF(G128="BC",7,IF(G128="CC",6,IF(G128="CD",5,IF(G128="DD",4,IF(G128="F",0))))))))</f>
        <v>0</v>
      </c>
      <c r="I128" s="75" t="s">
        <v>1414</v>
      </c>
      <c r="J128" s="153">
        <f>IF(I128="AA",10,IF(I128="AB",9,IF(I128="BB",8,IF(I128="BC",7,IF(I128="CC",6,IF(I128="CD",5,IF(I128="DD",4,IF(I128="F",0))))))))</f>
        <v>4</v>
      </c>
      <c r="K128" s="67" t="s">
        <v>1414</v>
      </c>
      <c r="L128" s="153">
        <f>IF(K128="AA",10,IF(K128="AB",9,IF(K128="BB",8,IF(K128="BC",7,IF(K128="CC",6,IF(K128="CD",5,IF(K128="DD",4,IF(K128="F",0))))))))</f>
        <v>4</v>
      </c>
      <c r="M128" s="75" t="s">
        <v>1411</v>
      </c>
      <c r="N128" s="153">
        <f>IF(M128="AA",10,IF(M128="AB",9,IF(M128="BB",8,IF(M128="BC",7,IF(M128="CC",6,IF(M128="CD",5,IF(M128="DD",4,IF(M128="F",0))))))))</f>
        <v>6</v>
      </c>
      <c r="O128" s="75" t="s">
        <v>1411</v>
      </c>
      <c r="P128" s="153">
        <f>IF(O128="AA",10,IF(O128="AB",9,IF(O128="BB",8,IF(O128="BC",7,IF(O128="CC",6,IF(O128="CD",5,IF(O128="DD",4,IF(O128="F",0))))))))</f>
        <v>6</v>
      </c>
      <c r="Q128" s="174">
        <f>(D128*6+F128*6+H128*6+J128*6+L128*6+N128*2+P128*8)</f>
        <v>132</v>
      </c>
      <c r="R128" s="178">
        <f>(Q128/40)</f>
        <v>3.3</v>
      </c>
      <c r="S128" s="139"/>
      <c r="T128" s="139"/>
      <c r="U128" s="139"/>
      <c r="V128" s="139"/>
      <c r="W128" s="139"/>
      <c r="X128" s="139"/>
      <c r="Y128" s="139"/>
      <c r="Z128" s="81" t="s">
        <v>714</v>
      </c>
      <c r="AA128" s="82" t="s">
        <v>713</v>
      </c>
      <c r="AB128" s="82" t="s">
        <v>710</v>
      </c>
      <c r="AC128" s="101" t="s">
        <v>760</v>
      </c>
      <c r="AD128" s="101" t="s">
        <v>764</v>
      </c>
      <c r="AE128" s="101" t="s">
        <v>758</v>
      </c>
      <c r="AF128" s="141" t="s">
        <v>1425</v>
      </c>
    </row>
  </sheetData>
  <sheetProtection/>
  <autoFilter ref="E1:E125"/>
  <mergeCells count="19">
    <mergeCell ref="A3:Y3"/>
    <mergeCell ref="A2:Y2"/>
    <mergeCell ref="A5:A6"/>
    <mergeCell ref="B5:B6"/>
    <mergeCell ref="C5:D5"/>
    <mergeCell ref="E5:F5"/>
    <mergeCell ref="G5:H5"/>
    <mergeCell ref="I5:J5"/>
    <mergeCell ref="I6:J6"/>
    <mergeCell ref="Q5:R5"/>
    <mergeCell ref="O5:P5"/>
    <mergeCell ref="O6:P6"/>
    <mergeCell ref="C6:D6"/>
    <mergeCell ref="E6:F6"/>
    <mergeCell ref="G6:H6"/>
    <mergeCell ref="K5:L5"/>
    <mergeCell ref="M5:N5"/>
    <mergeCell ref="K6:L6"/>
    <mergeCell ref="M6:N6"/>
  </mergeCells>
  <dataValidations count="1">
    <dataValidation type="textLength" operator="greaterThan" showInputMessage="1" showErrorMessage="1" promptTitle="Grade Point" prompt="This is Grade Point obtained" errorTitle="Grade Point" error="Dont Change." sqref="L7:L117 P126:P128 P7:P117 J126:J128 J7:J117 H126:H128 H7:H117 D126:D128 D7:D117 N126:N128 N7:N117 F126:F128 F7:F117 L126:L128">
      <formula1>10</formula1>
    </dataValidation>
  </dataValidations>
  <printOptions horizontalCentered="1"/>
  <pageMargins left="0.86" right="0.38" top="0.38" bottom="0.83" header="0.31496062992126" footer="0.32"/>
  <pageSetup horizontalDpi="600" verticalDpi="600" orientation="landscape" paperSize="5" scale="64" r:id="rId1"/>
  <headerFooter>
    <oddFooter xml:space="preserve">&amp;L&amp;"-,Bold"&amp;14 1st Tabulator                                              2nd Tabulator&amp;C&amp;"-,Bold"&amp;14Assistant Registrar (Acad)                         Dean (AA)&amp;R&amp;"-,Bold"&amp;14Registrar                     </oddFooter>
  </headerFooter>
  <rowBreaks count="3" manualBreakCount="3">
    <brk id="91" max="24" man="1"/>
    <brk id="108" max="24" man="1"/>
    <brk id="12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24"/>
  <sheetViews>
    <sheetView view="pageBreakPreview" zoomScale="65" zoomScaleNormal="134" zoomScaleSheetLayoutView="6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" sqref="I4:J4"/>
    </sheetView>
  </sheetViews>
  <sheetFormatPr defaultColWidth="9.140625" defaultRowHeight="15"/>
  <cols>
    <col min="1" max="1" width="7.8515625" style="7" customWidth="1"/>
    <col min="2" max="2" width="20.7109375" style="7" customWidth="1"/>
    <col min="3" max="3" width="10.00390625" style="7" customWidth="1"/>
    <col min="4" max="4" width="8.421875" style="7" customWidth="1"/>
    <col min="5" max="5" width="10.00390625" style="7" customWidth="1"/>
    <col min="6" max="6" width="8.421875" style="7" customWidth="1"/>
    <col min="7" max="7" width="10.7109375" style="7" customWidth="1"/>
    <col min="8" max="8" width="8.421875" style="7" customWidth="1"/>
    <col min="9" max="9" width="9.8515625" style="7" customWidth="1"/>
    <col min="10" max="10" width="8.421875" style="7" customWidth="1"/>
    <col min="11" max="11" width="10.7109375" style="34" customWidth="1"/>
    <col min="12" max="12" width="8.421875" style="7" customWidth="1"/>
    <col min="13" max="13" width="10.421875" style="7" customWidth="1"/>
    <col min="14" max="14" width="8.421875" style="7" customWidth="1"/>
    <col min="15" max="15" width="10.7109375" style="7" customWidth="1"/>
    <col min="16" max="16" width="8.421875" style="7" customWidth="1"/>
    <col min="17" max="17" width="11.421875" style="7" customWidth="1"/>
    <col min="18" max="18" width="12.00390625" style="7" customWidth="1"/>
    <col min="19" max="24" width="10.7109375" style="34" customWidth="1"/>
    <col min="25" max="25" width="12.00390625" style="7" customWidth="1"/>
    <col min="26" max="26" width="20.7109375" style="7" customWidth="1"/>
    <col min="27" max="27" width="18.8515625" style="7" customWidth="1"/>
    <col min="28" max="28" width="19.28125" style="7" customWidth="1"/>
    <col min="29" max="29" width="20.140625" style="7" customWidth="1"/>
    <col min="30" max="30" width="21.00390625" style="7" customWidth="1"/>
    <col min="31" max="31" width="17.7109375" style="7" customWidth="1"/>
    <col min="32" max="32" width="48.421875" style="7" customWidth="1"/>
    <col min="33" max="16384" width="9.140625" style="7" customWidth="1"/>
  </cols>
  <sheetData>
    <row r="1" spans="1:26" ht="25.5" customHeight="1">
      <c r="A1" s="217" t="s">
        <v>1448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ht="25.5" customHeight="1">
      <c r="A2" s="228" t="s">
        <v>1389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61"/>
    </row>
    <row r="3" ht="13.5">
      <c r="C3" s="7" t="s">
        <v>9</v>
      </c>
    </row>
    <row r="4" spans="1:25" s="22" customFormat="1" ht="59.25" customHeight="1">
      <c r="A4" s="223" t="s">
        <v>0</v>
      </c>
      <c r="B4" s="223" t="s">
        <v>1</v>
      </c>
      <c r="C4" s="223" t="s">
        <v>44</v>
      </c>
      <c r="D4" s="223"/>
      <c r="E4" s="223" t="s">
        <v>45</v>
      </c>
      <c r="F4" s="223"/>
      <c r="G4" s="223" t="s">
        <v>46</v>
      </c>
      <c r="H4" s="223"/>
      <c r="I4" s="223" t="s">
        <v>80</v>
      </c>
      <c r="J4" s="223"/>
      <c r="K4" s="223" t="s">
        <v>82</v>
      </c>
      <c r="L4" s="223"/>
      <c r="M4" s="223" t="s">
        <v>51</v>
      </c>
      <c r="N4" s="223"/>
      <c r="O4" s="223" t="s">
        <v>47</v>
      </c>
      <c r="P4" s="223"/>
      <c r="Q4" s="223" t="s">
        <v>24</v>
      </c>
      <c r="R4" s="223"/>
      <c r="S4" s="51" t="s">
        <v>4</v>
      </c>
      <c r="T4" s="51" t="s">
        <v>2</v>
      </c>
      <c r="U4" s="51" t="s">
        <v>10</v>
      </c>
      <c r="V4" s="51" t="s">
        <v>11</v>
      </c>
      <c r="W4" s="51" t="s">
        <v>15</v>
      </c>
      <c r="X4" s="51" t="s">
        <v>16</v>
      </c>
      <c r="Y4" s="16" t="s">
        <v>19</v>
      </c>
    </row>
    <row r="5" spans="1:31" s="22" customFormat="1" ht="54" customHeight="1">
      <c r="A5" s="223"/>
      <c r="B5" s="223"/>
      <c r="C5" s="219" t="s">
        <v>18</v>
      </c>
      <c r="D5" s="219"/>
      <c r="E5" s="219" t="s">
        <v>48</v>
      </c>
      <c r="F5" s="219"/>
      <c r="G5" s="219" t="s">
        <v>49</v>
      </c>
      <c r="H5" s="219"/>
      <c r="I5" s="219" t="s">
        <v>81</v>
      </c>
      <c r="J5" s="219"/>
      <c r="K5" s="219" t="s">
        <v>83</v>
      </c>
      <c r="L5" s="219"/>
      <c r="M5" s="219" t="s">
        <v>50</v>
      </c>
      <c r="N5" s="219"/>
      <c r="O5" s="219" t="s">
        <v>27</v>
      </c>
      <c r="P5" s="219"/>
      <c r="Q5" s="49" t="s">
        <v>8</v>
      </c>
      <c r="R5" s="39" t="s">
        <v>3</v>
      </c>
      <c r="S5" s="51" t="s">
        <v>7</v>
      </c>
      <c r="T5" s="51" t="s">
        <v>6</v>
      </c>
      <c r="U5" s="51" t="s">
        <v>12</v>
      </c>
      <c r="V5" s="51" t="s">
        <v>12</v>
      </c>
      <c r="W5" s="51" t="s">
        <v>12</v>
      </c>
      <c r="X5" s="51" t="s">
        <v>12</v>
      </c>
      <c r="Y5" s="16" t="s">
        <v>5</v>
      </c>
      <c r="Z5" s="84" t="s">
        <v>703</v>
      </c>
      <c r="AA5" s="84" t="s">
        <v>704</v>
      </c>
      <c r="AB5" s="85" t="s">
        <v>705</v>
      </c>
      <c r="AC5" s="84" t="s">
        <v>750</v>
      </c>
      <c r="AD5" s="84" t="s">
        <v>751</v>
      </c>
      <c r="AE5" s="85" t="s">
        <v>752</v>
      </c>
    </row>
    <row r="6" spans="1:32" s="179" customFormat="1" ht="30.75" customHeight="1">
      <c r="A6" s="67">
        <v>1</v>
      </c>
      <c r="B6" s="66" t="s">
        <v>328</v>
      </c>
      <c r="C6" s="67" t="s">
        <v>1408</v>
      </c>
      <c r="D6" s="153">
        <f aca="true" t="shared" si="0" ref="D6:N21">IF(C6="AA",10,IF(C6="AB",9,IF(C6="BB",8,IF(C6="BC",7,IF(C6="CC",6,IF(C6="CD",5,IF(C6="DD",4,IF(C6="F",0))))))))</f>
        <v>5</v>
      </c>
      <c r="E6" s="165" t="s">
        <v>1398</v>
      </c>
      <c r="F6" s="153">
        <f t="shared" si="0"/>
        <v>0</v>
      </c>
      <c r="G6" s="67" t="s">
        <v>1413</v>
      </c>
      <c r="H6" s="153">
        <f t="shared" si="0"/>
        <v>7</v>
      </c>
      <c r="I6" s="67" t="s">
        <v>1414</v>
      </c>
      <c r="J6" s="153">
        <f t="shared" si="0"/>
        <v>4</v>
      </c>
      <c r="K6" s="165" t="s">
        <v>1398</v>
      </c>
      <c r="L6" s="153">
        <f t="shared" si="0"/>
        <v>0</v>
      </c>
      <c r="M6" s="67" t="s">
        <v>1414</v>
      </c>
      <c r="N6" s="153">
        <f t="shared" si="0"/>
        <v>4</v>
      </c>
      <c r="O6" s="67" t="s">
        <v>1410</v>
      </c>
      <c r="P6" s="153">
        <f aca="true" t="shared" si="1" ref="P6:P68">IF(O6="AA",10,IF(O6="AB",9,IF(O6="BB",8,IF(O6="BC",7,IF(O6="CC",6,IF(O6="CD",5,IF(O6="DD",4,IF(O6="F",0))))))))</f>
        <v>9</v>
      </c>
      <c r="Q6" s="174">
        <f>(D6*6+F6*6+H6*2+J6*6+L6*6+N6*6+P6*8)</f>
        <v>164</v>
      </c>
      <c r="R6" s="178">
        <f>Q6/40</f>
        <v>4.1</v>
      </c>
      <c r="S6" s="67">
        <v>295</v>
      </c>
      <c r="T6" s="67">
        <v>272</v>
      </c>
      <c r="U6" s="69">
        <v>292</v>
      </c>
      <c r="V6" s="109">
        <v>212</v>
      </c>
      <c r="W6" s="148">
        <v>226</v>
      </c>
      <c r="X6" s="113">
        <v>156</v>
      </c>
      <c r="Y6" s="156">
        <f>(Q6+S6+T6+U6+V6+W6+X6)/(280)</f>
        <v>5.775</v>
      </c>
      <c r="Z6" s="167" t="s">
        <v>719</v>
      </c>
      <c r="AA6" s="142" t="s">
        <v>720</v>
      </c>
      <c r="AB6" s="152" t="s">
        <v>721</v>
      </c>
      <c r="AC6" s="67" t="s">
        <v>766</v>
      </c>
      <c r="AD6" s="67" t="s">
        <v>771</v>
      </c>
      <c r="AE6" s="67" t="s">
        <v>773</v>
      </c>
      <c r="AF6" s="104" t="s">
        <v>1017</v>
      </c>
    </row>
    <row r="7" spans="1:32" s="179" customFormat="1" ht="30.75" customHeight="1">
      <c r="A7" s="67">
        <v>2</v>
      </c>
      <c r="B7" s="66" t="s">
        <v>329</v>
      </c>
      <c r="C7" s="67" t="s">
        <v>1409</v>
      </c>
      <c r="D7" s="153">
        <f t="shared" si="0"/>
        <v>10</v>
      </c>
      <c r="E7" s="67" t="s">
        <v>1410</v>
      </c>
      <c r="F7" s="153">
        <f t="shared" si="0"/>
        <v>9</v>
      </c>
      <c r="G7" s="67" t="s">
        <v>1409</v>
      </c>
      <c r="H7" s="153">
        <f t="shared" si="0"/>
        <v>10</v>
      </c>
      <c r="I7" s="67" t="s">
        <v>1410</v>
      </c>
      <c r="J7" s="153">
        <f t="shared" si="0"/>
        <v>9</v>
      </c>
      <c r="K7" s="67" t="s">
        <v>1409</v>
      </c>
      <c r="L7" s="153">
        <f t="shared" si="0"/>
        <v>10</v>
      </c>
      <c r="M7" s="67" t="s">
        <v>1410</v>
      </c>
      <c r="N7" s="153">
        <f t="shared" si="0"/>
        <v>9</v>
      </c>
      <c r="O7" s="67" t="s">
        <v>1409</v>
      </c>
      <c r="P7" s="153">
        <f t="shared" si="1"/>
        <v>10</v>
      </c>
      <c r="Q7" s="174">
        <f aca="true" t="shared" si="2" ref="Q7:Q70">(D7*6+F7*6+H7*2+J7*6+L7*6+N7*6+P7*8)</f>
        <v>382</v>
      </c>
      <c r="R7" s="178">
        <f aca="true" t="shared" si="3" ref="R7:R70">Q7/40</f>
        <v>9.55</v>
      </c>
      <c r="S7" s="67">
        <v>306</v>
      </c>
      <c r="T7" s="67">
        <v>334</v>
      </c>
      <c r="U7" s="69">
        <v>302</v>
      </c>
      <c r="V7" s="69">
        <v>356</v>
      </c>
      <c r="W7" s="69">
        <v>352</v>
      </c>
      <c r="X7" s="67">
        <v>346</v>
      </c>
      <c r="Y7" s="156">
        <f aca="true" t="shared" si="4" ref="Y7:Y70">(Q7+S7+T7+U7+V7+W7+X7)/(280)</f>
        <v>8.492857142857142</v>
      </c>
      <c r="Z7" s="106" t="s">
        <v>722</v>
      </c>
      <c r="AA7" s="164" t="s">
        <v>723</v>
      </c>
      <c r="AB7" s="180" t="s">
        <v>724</v>
      </c>
      <c r="AC7" s="67" t="s">
        <v>767</v>
      </c>
      <c r="AD7" s="67" t="s">
        <v>770</v>
      </c>
      <c r="AE7" s="67" t="s">
        <v>772</v>
      </c>
      <c r="AF7" s="104" t="s">
        <v>1018</v>
      </c>
    </row>
    <row r="8" spans="1:32" s="179" customFormat="1" ht="30.75" customHeight="1">
      <c r="A8" s="67">
        <v>3</v>
      </c>
      <c r="B8" s="66" t="s">
        <v>330</v>
      </c>
      <c r="C8" s="67" t="s">
        <v>1410</v>
      </c>
      <c r="D8" s="153">
        <f t="shared" si="0"/>
        <v>9</v>
      </c>
      <c r="E8" s="67" t="s">
        <v>1411</v>
      </c>
      <c r="F8" s="153">
        <f t="shared" si="0"/>
        <v>6</v>
      </c>
      <c r="G8" s="67" t="s">
        <v>1409</v>
      </c>
      <c r="H8" s="153">
        <f t="shared" si="0"/>
        <v>10</v>
      </c>
      <c r="I8" s="67" t="s">
        <v>1409</v>
      </c>
      <c r="J8" s="153">
        <f t="shared" si="0"/>
        <v>10</v>
      </c>
      <c r="K8" s="67" t="s">
        <v>1411</v>
      </c>
      <c r="L8" s="153">
        <f t="shared" si="0"/>
        <v>6</v>
      </c>
      <c r="M8" s="67" t="s">
        <v>1413</v>
      </c>
      <c r="N8" s="153">
        <f t="shared" si="0"/>
        <v>7</v>
      </c>
      <c r="O8" s="67" t="s">
        <v>1409</v>
      </c>
      <c r="P8" s="153">
        <f t="shared" si="1"/>
        <v>10</v>
      </c>
      <c r="Q8" s="174">
        <f t="shared" si="2"/>
        <v>328</v>
      </c>
      <c r="R8" s="178">
        <f t="shared" si="3"/>
        <v>8.2</v>
      </c>
      <c r="S8" s="67">
        <v>312</v>
      </c>
      <c r="T8" s="67">
        <v>362</v>
      </c>
      <c r="U8" s="69">
        <v>366</v>
      </c>
      <c r="V8" s="69">
        <v>348</v>
      </c>
      <c r="W8" s="69">
        <v>340</v>
      </c>
      <c r="X8" s="67">
        <v>292</v>
      </c>
      <c r="Y8" s="156">
        <f t="shared" si="4"/>
        <v>8.385714285714286</v>
      </c>
      <c r="Z8" s="181" t="s">
        <v>725</v>
      </c>
      <c r="AA8" s="142" t="s">
        <v>720</v>
      </c>
      <c r="AB8" s="152" t="s">
        <v>721</v>
      </c>
      <c r="AC8" s="67" t="s">
        <v>768</v>
      </c>
      <c r="AD8" s="67" t="s">
        <v>771</v>
      </c>
      <c r="AE8" s="67" t="s">
        <v>773</v>
      </c>
      <c r="AF8" s="104" t="s">
        <v>1019</v>
      </c>
    </row>
    <row r="9" spans="1:32" s="179" customFormat="1" ht="30.75" customHeight="1">
      <c r="A9" s="67">
        <v>4</v>
      </c>
      <c r="B9" s="66" t="s">
        <v>331</v>
      </c>
      <c r="C9" s="67" t="s">
        <v>1409</v>
      </c>
      <c r="D9" s="153">
        <f t="shared" si="0"/>
        <v>10</v>
      </c>
      <c r="E9" s="67" t="s">
        <v>1409</v>
      </c>
      <c r="F9" s="153">
        <f t="shared" si="0"/>
        <v>10</v>
      </c>
      <c r="G9" s="67" t="s">
        <v>1409</v>
      </c>
      <c r="H9" s="153">
        <f t="shared" si="0"/>
        <v>10</v>
      </c>
      <c r="I9" s="67" t="s">
        <v>1412</v>
      </c>
      <c r="J9" s="153">
        <f t="shared" si="0"/>
        <v>8</v>
      </c>
      <c r="K9" s="67" t="s">
        <v>1409</v>
      </c>
      <c r="L9" s="153">
        <f t="shared" si="0"/>
        <v>10</v>
      </c>
      <c r="M9" s="67" t="s">
        <v>1409</v>
      </c>
      <c r="N9" s="153">
        <f t="shared" si="0"/>
        <v>10</v>
      </c>
      <c r="O9" s="67" t="s">
        <v>1409</v>
      </c>
      <c r="P9" s="153">
        <f t="shared" si="1"/>
        <v>10</v>
      </c>
      <c r="Q9" s="174">
        <f t="shared" si="2"/>
        <v>388</v>
      </c>
      <c r="R9" s="178">
        <f t="shared" si="3"/>
        <v>9.7</v>
      </c>
      <c r="S9" s="67">
        <v>314</v>
      </c>
      <c r="T9" s="67">
        <v>364</v>
      </c>
      <c r="U9" s="69">
        <v>368</v>
      </c>
      <c r="V9" s="69">
        <v>360</v>
      </c>
      <c r="W9" s="69">
        <v>384</v>
      </c>
      <c r="X9" s="67">
        <v>350</v>
      </c>
      <c r="Y9" s="156">
        <f t="shared" si="4"/>
        <v>9.028571428571428</v>
      </c>
      <c r="Z9" s="106" t="s">
        <v>722</v>
      </c>
      <c r="AA9" s="152" t="s">
        <v>726</v>
      </c>
      <c r="AB9" s="180" t="s">
        <v>724</v>
      </c>
      <c r="AC9" s="67" t="s">
        <v>767</v>
      </c>
      <c r="AD9" s="67" t="s">
        <v>769</v>
      </c>
      <c r="AE9" s="67" t="s">
        <v>772</v>
      </c>
      <c r="AF9" s="104" t="s">
        <v>1020</v>
      </c>
    </row>
    <row r="10" spans="1:32" s="179" customFormat="1" ht="30.75" customHeight="1">
      <c r="A10" s="67">
        <v>5</v>
      </c>
      <c r="B10" s="66" t="s">
        <v>332</v>
      </c>
      <c r="C10" s="67" t="s">
        <v>1410</v>
      </c>
      <c r="D10" s="153">
        <f t="shared" si="0"/>
        <v>9</v>
      </c>
      <c r="E10" s="67" t="s">
        <v>1414</v>
      </c>
      <c r="F10" s="153">
        <f t="shared" si="0"/>
        <v>4</v>
      </c>
      <c r="G10" s="67" t="s">
        <v>1410</v>
      </c>
      <c r="H10" s="153">
        <f t="shared" si="0"/>
        <v>9</v>
      </c>
      <c r="I10" s="67" t="s">
        <v>1411</v>
      </c>
      <c r="J10" s="153">
        <f t="shared" si="0"/>
        <v>6</v>
      </c>
      <c r="K10" s="67" t="s">
        <v>1408</v>
      </c>
      <c r="L10" s="153">
        <f t="shared" si="0"/>
        <v>5</v>
      </c>
      <c r="M10" s="67" t="s">
        <v>1411</v>
      </c>
      <c r="N10" s="153">
        <f t="shared" si="0"/>
        <v>6</v>
      </c>
      <c r="O10" s="67" t="s">
        <v>1409</v>
      </c>
      <c r="P10" s="153">
        <f t="shared" si="1"/>
        <v>10</v>
      </c>
      <c r="Q10" s="174">
        <f t="shared" si="2"/>
        <v>278</v>
      </c>
      <c r="R10" s="178">
        <f t="shared" si="3"/>
        <v>6.95</v>
      </c>
      <c r="S10" s="146">
        <v>161</v>
      </c>
      <c r="T10" s="67">
        <v>174</v>
      </c>
      <c r="U10" s="147">
        <v>222</v>
      </c>
      <c r="V10" s="69">
        <v>288</v>
      </c>
      <c r="W10" s="69">
        <v>272</v>
      </c>
      <c r="X10" s="67">
        <v>228</v>
      </c>
      <c r="Y10" s="156">
        <f t="shared" si="4"/>
        <v>5.796428571428572</v>
      </c>
      <c r="Z10" s="181" t="s">
        <v>725</v>
      </c>
      <c r="AA10" s="152" t="s">
        <v>726</v>
      </c>
      <c r="AB10" s="152" t="s">
        <v>721</v>
      </c>
      <c r="AC10" s="67" t="s">
        <v>768</v>
      </c>
      <c r="AD10" s="67" t="s">
        <v>769</v>
      </c>
      <c r="AE10" s="67" t="s">
        <v>773</v>
      </c>
      <c r="AF10" s="104" t="s">
        <v>1021</v>
      </c>
    </row>
    <row r="11" spans="1:32" s="179" customFormat="1" ht="30.75" customHeight="1">
      <c r="A11" s="67">
        <v>6</v>
      </c>
      <c r="B11" s="66" t="s">
        <v>333</v>
      </c>
      <c r="C11" s="67" t="s">
        <v>1411</v>
      </c>
      <c r="D11" s="153">
        <f t="shared" si="0"/>
        <v>6</v>
      </c>
      <c r="E11" s="165" t="s">
        <v>1398</v>
      </c>
      <c r="F11" s="153">
        <f t="shared" si="0"/>
        <v>0</v>
      </c>
      <c r="G11" s="67" t="s">
        <v>1412</v>
      </c>
      <c r="H11" s="153">
        <f t="shared" si="0"/>
        <v>8</v>
      </c>
      <c r="I11" s="67" t="s">
        <v>1413</v>
      </c>
      <c r="J11" s="153">
        <f t="shared" si="0"/>
        <v>7</v>
      </c>
      <c r="K11" s="67" t="s">
        <v>1414</v>
      </c>
      <c r="L11" s="153">
        <f t="shared" si="0"/>
        <v>4</v>
      </c>
      <c r="M11" s="67" t="s">
        <v>1414</v>
      </c>
      <c r="N11" s="153">
        <f t="shared" si="0"/>
        <v>4</v>
      </c>
      <c r="O11" s="67" t="s">
        <v>1409</v>
      </c>
      <c r="P11" s="153">
        <f t="shared" si="1"/>
        <v>10</v>
      </c>
      <c r="Q11" s="174">
        <f t="shared" si="2"/>
        <v>222</v>
      </c>
      <c r="R11" s="178">
        <f t="shared" si="3"/>
        <v>5.55</v>
      </c>
      <c r="S11" s="67">
        <v>259</v>
      </c>
      <c r="T11" s="67">
        <v>290</v>
      </c>
      <c r="U11" s="69">
        <v>208</v>
      </c>
      <c r="V11" s="69">
        <v>256</v>
      </c>
      <c r="W11" s="69">
        <v>220</v>
      </c>
      <c r="X11" s="67">
        <v>224</v>
      </c>
      <c r="Y11" s="156">
        <f t="shared" si="4"/>
        <v>5.996428571428571</v>
      </c>
      <c r="Z11" s="181" t="s">
        <v>725</v>
      </c>
      <c r="AA11" s="142" t="s">
        <v>720</v>
      </c>
      <c r="AB11" s="152" t="s">
        <v>721</v>
      </c>
      <c r="AC11" s="67" t="s">
        <v>768</v>
      </c>
      <c r="AD11" s="67" t="s">
        <v>771</v>
      </c>
      <c r="AE11" s="67" t="s">
        <v>773</v>
      </c>
      <c r="AF11" s="104" t="s">
        <v>1022</v>
      </c>
    </row>
    <row r="12" spans="1:32" s="179" customFormat="1" ht="30.75" customHeight="1">
      <c r="A12" s="67">
        <v>7</v>
      </c>
      <c r="B12" s="66" t="s">
        <v>334</v>
      </c>
      <c r="C12" s="67" t="s">
        <v>1410</v>
      </c>
      <c r="D12" s="153">
        <f t="shared" si="0"/>
        <v>9</v>
      </c>
      <c r="E12" s="67" t="s">
        <v>1411</v>
      </c>
      <c r="F12" s="153">
        <f t="shared" si="0"/>
        <v>6</v>
      </c>
      <c r="G12" s="67" t="s">
        <v>1412</v>
      </c>
      <c r="H12" s="153">
        <f t="shared" si="0"/>
        <v>8</v>
      </c>
      <c r="I12" s="67" t="s">
        <v>1413</v>
      </c>
      <c r="J12" s="153">
        <f t="shared" si="0"/>
        <v>7</v>
      </c>
      <c r="K12" s="67" t="s">
        <v>1408</v>
      </c>
      <c r="L12" s="153">
        <f t="shared" si="0"/>
        <v>5</v>
      </c>
      <c r="M12" s="67" t="s">
        <v>1411</v>
      </c>
      <c r="N12" s="153">
        <f t="shared" si="0"/>
        <v>6</v>
      </c>
      <c r="O12" s="67" t="s">
        <v>1410</v>
      </c>
      <c r="P12" s="153">
        <f t="shared" si="1"/>
        <v>9</v>
      </c>
      <c r="Q12" s="174">
        <f t="shared" si="2"/>
        <v>286</v>
      </c>
      <c r="R12" s="178">
        <f t="shared" si="3"/>
        <v>7.15</v>
      </c>
      <c r="S12" s="67">
        <v>283</v>
      </c>
      <c r="T12" s="67">
        <v>342</v>
      </c>
      <c r="U12" s="69">
        <v>256</v>
      </c>
      <c r="V12" s="69">
        <v>332</v>
      </c>
      <c r="W12" s="69">
        <v>282</v>
      </c>
      <c r="X12" s="113">
        <v>254</v>
      </c>
      <c r="Y12" s="156">
        <f t="shared" si="4"/>
        <v>7.267857142857143</v>
      </c>
      <c r="Z12" s="181" t="s">
        <v>725</v>
      </c>
      <c r="AA12" s="142" t="s">
        <v>720</v>
      </c>
      <c r="AB12" s="180" t="s">
        <v>724</v>
      </c>
      <c r="AC12" s="67" t="s">
        <v>768</v>
      </c>
      <c r="AD12" s="67" t="s">
        <v>771</v>
      </c>
      <c r="AE12" s="67" t="s">
        <v>772</v>
      </c>
      <c r="AF12" s="104" t="s">
        <v>1023</v>
      </c>
    </row>
    <row r="13" spans="1:32" s="179" customFormat="1" ht="30.75" customHeight="1">
      <c r="A13" s="67">
        <v>8</v>
      </c>
      <c r="B13" s="66" t="s">
        <v>335</v>
      </c>
      <c r="C13" s="165" t="s">
        <v>1398</v>
      </c>
      <c r="D13" s="153">
        <f t="shared" si="0"/>
        <v>0</v>
      </c>
      <c r="E13" s="165" t="s">
        <v>1398</v>
      </c>
      <c r="F13" s="153">
        <f t="shared" si="0"/>
        <v>0</v>
      </c>
      <c r="G13" s="165" t="s">
        <v>1398</v>
      </c>
      <c r="H13" s="153">
        <f t="shared" si="0"/>
        <v>0</v>
      </c>
      <c r="I13" s="165" t="s">
        <v>1398</v>
      </c>
      <c r="J13" s="153">
        <f t="shared" si="0"/>
        <v>0</v>
      </c>
      <c r="K13" s="165" t="s">
        <v>1398</v>
      </c>
      <c r="L13" s="153">
        <f t="shared" si="0"/>
        <v>0</v>
      </c>
      <c r="M13" s="165" t="s">
        <v>1398</v>
      </c>
      <c r="N13" s="153">
        <f t="shared" si="0"/>
        <v>0</v>
      </c>
      <c r="O13" s="165" t="s">
        <v>1398</v>
      </c>
      <c r="P13" s="153">
        <f t="shared" si="1"/>
        <v>0</v>
      </c>
      <c r="Q13" s="174">
        <f t="shared" si="2"/>
        <v>0</v>
      </c>
      <c r="R13" s="178">
        <f t="shared" si="3"/>
        <v>0</v>
      </c>
      <c r="S13" s="67">
        <v>244</v>
      </c>
      <c r="T13" s="67">
        <v>270</v>
      </c>
      <c r="U13" s="147">
        <v>164</v>
      </c>
      <c r="V13" s="69">
        <v>154</v>
      </c>
      <c r="W13" s="69">
        <v>142</v>
      </c>
      <c r="X13" s="67">
        <v>40</v>
      </c>
      <c r="Y13" s="156">
        <f t="shared" si="4"/>
        <v>3.6214285714285714</v>
      </c>
      <c r="Z13" s="167" t="s">
        <v>719</v>
      </c>
      <c r="AA13" s="142" t="s">
        <v>720</v>
      </c>
      <c r="AB13" s="158" t="s">
        <v>727</v>
      </c>
      <c r="AC13" s="67" t="s">
        <v>766</v>
      </c>
      <c r="AD13" s="67" t="s">
        <v>771</v>
      </c>
      <c r="AE13" s="67" t="s">
        <v>774</v>
      </c>
      <c r="AF13" s="104" t="s">
        <v>1024</v>
      </c>
    </row>
    <row r="14" spans="1:32" s="179" customFormat="1" ht="30.75" customHeight="1">
      <c r="A14" s="67">
        <v>9</v>
      </c>
      <c r="B14" s="66" t="s">
        <v>336</v>
      </c>
      <c r="C14" s="67" t="s">
        <v>1409</v>
      </c>
      <c r="D14" s="153">
        <f t="shared" si="0"/>
        <v>10</v>
      </c>
      <c r="E14" s="67" t="s">
        <v>1413</v>
      </c>
      <c r="F14" s="153">
        <f t="shared" si="0"/>
        <v>7</v>
      </c>
      <c r="G14" s="67" t="s">
        <v>1410</v>
      </c>
      <c r="H14" s="153">
        <f t="shared" si="0"/>
        <v>9</v>
      </c>
      <c r="I14" s="67" t="s">
        <v>1413</v>
      </c>
      <c r="J14" s="153">
        <f t="shared" si="0"/>
        <v>7</v>
      </c>
      <c r="K14" s="67" t="s">
        <v>1413</v>
      </c>
      <c r="L14" s="153">
        <f t="shared" si="0"/>
        <v>7</v>
      </c>
      <c r="M14" s="67" t="s">
        <v>1412</v>
      </c>
      <c r="N14" s="153">
        <f t="shared" si="0"/>
        <v>8</v>
      </c>
      <c r="O14" s="67" t="s">
        <v>1409</v>
      </c>
      <c r="P14" s="153">
        <f t="shared" si="1"/>
        <v>10</v>
      </c>
      <c r="Q14" s="174">
        <f t="shared" si="2"/>
        <v>332</v>
      </c>
      <c r="R14" s="178">
        <f t="shared" si="3"/>
        <v>8.3</v>
      </c>
      <c r="S14" s="67">
        <v>273</v>
      </c>
      <c r="T14" s="67">
        <v>286</v>
      </c>
      <c r="U14" s="69">
        <v>248</v>
      </c>
      <c r="V14" s="69">
        <v>288</v>
      </c>
      <c r="W14" s="69">
        <v>304</v>
      </c>
      <c r="X14" s="67">
        <v>278</v>
      </c>
      <c r="Y14" s="156">
        <f t="shared" si="4"/>
        <v>7.175</v>
      </c>
      <c r="Z14" s="181" t="s">
        <v>725</v>
      </c>
      <c r="AA14" s="152" t="s">
        <v>726</v>
      </c>
      <c r="AB14" s="180" t="s">
        <v>724</v>
      </c>
      <c r="AC14" s="67" t="s">
        <v>768</v>
      </c>
      <c r="AD14" s="67" t="s">
        <v>769</v>
      </c>
      <c r="AE14" s="67" t="s">
        <v>772</v>
      </c>
      <c r="AF14" s="104" t="s">
        <v>1025</v>
      </c>
    </row>
    <row r="15" spans="1:32" s="179" customFormat="1" ht="30.75" customHeight="1">
      <c r="A15" s="67">
        <v>10</v>
      </c>
      <c r="B15" s="66" t="s">
        <v>337</v>
      </c>
      <c r="C15" s="67" t="s">
        <v>1409</v>
      </c>
      <c r="D15" s="153">
        <f t="shared" si="0"/>
        <v>10</v>
      </c>
      <c r="E15" s="67" t="s">
        <v>1410</v>
      </c>
      <c r="F15" s="153">
        <f t="shared" si="0"/>
        <v>9</v>
      </c>
      <c r="G15" s="67" t="s">
        <v>1409</v>
      </c>
      <c r="H15" s="153">
        <f t="shared" si="0"/>
        <v>10</v>
      </c>
      <c r="I15" s="67" t="s">
        <v>1409</v>
      </c>
      <c r="J15" s="153">
        <f t="shared" si="0"/>
        <v>10</v>
      </c>
      <c r="K15" s="67" t="s">
        <v>1410</v>
      </c>
      <c r="L15" s="153">
        <f t="shared" si="0"/>
        <v>9</v>
      </c>
      <c r="M15" s="67" t="s">
        <v>1409</v>
      </c>
      <c r="N15" s="153">
        <f t="shared" si="0"/>
        <v>10</v>
      </c>
      <c r="O15" s="67" t="s">
        <v>1409</v>
      </c>
      <c r="P15" s="153">
        <f t="shared" si="1"/>
        <v>10</v>
      </c>
      <c r="Q15" s="174">
        <f t="shared" si="2"/>
        <v>388</v>
      </c>
      <c r="R15" s="178">
        <f t="shared" si="3"/>
        <v>9.7</v>
      </c>
      <c r="S15" s="67">
        <v>275</v>
      </c>
      <c r="T15" s="67">
        <v>340</v>
      </c>
      <c r="U15" s="69">
        <v>352</v>
      </c>
      <c r="V15" s="69">
        <v>378</v>
      </c>
      <c r="W15" s="69">
        <v>400</v>
      </c>
      <c r="X15" s="67">
        <v>386</v>
      </c>
      <c r="Y15" s="156">
        <f t="shared" si="4"/>
        <v>8.996428571428572</v>
      </c>
      <c r="Z15" s="181" t="s">
        <v>725</v>
      </c>
      <c r="AA15" s="152" t="s">
        <v>726</v>
      </c>
      <c r="AB15" s="158" t="s">
        <v>727</v>
      </c>
      <c r="AC15" s="67" t="s">
        <v>768</v>
      </c>
      <c r="AD15" s="67" t="s">
        <v>769</v>
      </c>
      <c r="AE15" s="67" t="s">
        <v>774</v>
      </c>
      <c r="AF15" s="104" t="s">
        <v>1026</v>
      </c>
    </row>
    <row r="16" spans="1:32" s="179" customFormat="1" ht="30.75" customHeight="1">
      <c r="A16" s="67">
        <v>11</v>
      </c>
      <c r="B16" s="66" t="s">
        <v>338</v>
      </c>
      <c r="C16" s="67" t="s">
        <v>1409</v>
      </c>
      <c r="D16" s="153">
        <f t="shared" si="0"/>
        <v>10</v>
      </c>
      <c r="E16" s="67" t="s">
        <v>1408</v>
      </c>
      <c r="F16" s="153">
        <f t="shared" si="0"/>
        <v>5</v>
      </c>
      <c r="G16" s="67" t="s">
        <v>1410</v>
      </c>
      <c r="H16" s="153">
        <f t="shared" si="0"/>
        <v>9</v>
      </c>
      <c r="I16" s="67" t="s">
        <v>1413</v>
      </c>
      <c r="J16" s="153">
        <f t="shared" si="0"/>
        <v>7</v>
      </c>
      <c r="K16" s="67" t="s">
        <v>1411</v>
      </c>
      <c r="L16" s="153">
        <f t="shared" si="0"/>
        <v>6</v>
      </c>
      <c r="M16" s="67" t="s">
        <v>1409</v>
      </c>
      <c r="N16" s="153">
        <f t="shared" si="0"/>
        <v>10</v>
      </c>
      <c r="O16" s="67" t="s">
        <v>1409</v>
      </c>
      <c r="P16" s="153">
        <f t="shared" si="1"/>
        <v>10</v>
      </c>
      <c r="Q16" s="174">
        <f t="shared" si="2"/>
        <v>326</v>
      </c>
      <c r="R16" s="178">
        <f t="shared" si="3"/>
        <v>8.15</v>
      </c>
      <c r="S16" s="67">
        <v>218</v>
      </c>
      <c r="T16" s="67">
        <v>292</v>
      </c>
      <c r="U16" s="69">
        <v>252</v>
      </c>
      <c r="V16" s="69">
        <v>292</v>
      </c>
      <c r="W16" s="69">
        <v>288</v>
      </c>
      <c r="X16" s="67">
        <v>274</v>
      </c>
      <c r="Y16" s="156">
        <f t="shared" si="4"/>
        <v>6.935714285714286</v>
      </c>
      <c r="Z16" s="181" t="s">
        <v>725</v>
      </c>
      <c r="AA16" s="142" t="s">
        <v>720</v>
      </c>
      <c r="AB16" s="158" t="s">
        <v>727</v>
      </c>
      <c r="AC16" s="67" t="s">
        <v>768</v>
      </c>
      <c r="AD16" s="67" t="s">
        <v>771</v>
      </c>
      <c r="AE16" s="67" t="s">
        <v>774</v>
      </c>
      <c r="AF16" s="104" t="s">
        <v>1027</v>
      </c>
    </row>
    <row r="17" spans="1:32" s="179" customFormat="1" ht="30.75" customHeight="1">
      <c r="A17" s="67">
        <v>12</v>
      </c>
      <c r="B17" s="66" t="s">
        <v>339</v>
      </c>
      <c r="C17" s="67" t="s">
        <v>1410</v>
      </c>
      <c r="D17" s="153">
        <f t="shared" si="0"/>
        <v>9</v>
      </c>
      <c r="E17" s="67" t="s">
        <v>1412</v>
      </c>
      <c r="F17" s="153">
        <f t="shared" si="0"/>
        <v>8</v>
      </c>
      <c r="G17" s="67" t="s">
        <v>1409</v>
      </c>
      <c r="H17" s="153">
        <f t="shared" si="0"/>
        <v>10</v>
      </c>
      <c r="I17" s="67" t="s">
        <v>1409</v>
      </c>
      <c r="J17" s="153">
        <f t="shared" si="0"/>
        <v>10</v>
      </c>
      <c r="K17" s="67" t="s">
        <v>1409</v>
      </c>
      <c r="L17" s="153">
        <f t="shared" si="0"/>
        <v>10</v>
      </c>
      <c r="M17" s="67" t="s">
        <v>1409</v>
      </c>
      <c r="N17" s="153">
        <f t="shared" si="0"/>
        <v>10</v>
      </c>
      <c r="O17" s="67" t="s">
        <v>1410</v>
      </c>
      <c r="P17" s="153">
        <f t="shared" si="1"/>
        <v>9</v>
      </c>
      <c r="Q17" s="174">
        <f t="shared" si="2"/>
        <v>374</v>
      </c>
      <c r="R17" s="178">
        <f t="shared" si="3"/>
        <v>9.35</v>
      </c>
      <c r="S17" s="67">
        <v>263</v>
      </c>
      <c r="T17" s="67">
        <v>306</v>
      </c>
      <c r="U17" s="69">
        <v>258</v>
      </c>
      <c r="V17" s="69">
        <v>264</v>
      </c>
      <c r="W17" s="69">
        <v>310</v>
      </c>
      <c r="X17" s="67">
        <v>286</v>
      </c>
      <c r="Y17" s="156">
        <f t="shared" si="4"/>
        <v>7.360714285714286</v>
      </c>
      <c r="Z17" s="181" t="s">
        <v>725</v>
      </c>
      <c r="AA17" s="152" t="s">
        <v>726</v>
      </c>
      <c r="AB17" s="158" t="s">
        <v>727</v>
      </c>
      <c r="AC17" s="67" t="s">
        <v>768</v>
      </c>
      <c r="AD17" s="67" t="s">
        <v>769</v>
      </c>
      <c r="AE17" s="67" t="s">
        <v>774</v>
      </c>
      <c r="AF17" s="104" t="s">
        <v>1028</v>
      </c>
    </row>
    <row r="18" spans="1:32" s="179" customFormat="1" ht="30.75" customHeight="1">
      <c r="A18" s="67">
        <v>13</v>
      </c>
      <c r="B18" s="66" t="s">
        <v>340</v>
      </c>
      <c r="C18" s="67" t="s">
        <v>1409</v>
      </c>
      <c r="D18" s="153">
        <f t="shared" si="0"/>
        <v>10</v>
      </c>
      <c r="E18" s="67" t="s">
        <v>1412</v>
      </c>
      <c r="F18" s="153">
        <f t="shared" si="0"/>
        <v>8</v>
      </c>
      <c r="G18" s="67" t="s">
        <v>1412</v>
      </c>
      <c r="H18" s="153">
        <f t="shared" si="0"/>
        <v>8</v>
      </c>
      <c r="I18" s="67" t="s">
        <v>1408</v>
      </c>
      <c r="J18" s="153">
        <f t="shared" si="0"/>
        <v>5</v>
      </c>
      <c r="K18" s="67" t="s">
        <v>1409</v>
      </c>
      <c r="L18" s="153">
        <f t="shared" si="0"/>
        <v>10</v>
      </c>
      <c r="M18" s="67" t="s">
        <v>1412</v>
      </c>
      <c r="N18" s="153">
        <f t="shared" si="0"/>
        <v>8</v>
      </c>
      <c r="O18" s="67" t="s">
        <v>1410</v>
      </c>
      <c r="P18" s="153">
        <f t="shared" si="1"/>
        <v>9</v>
      </c>
      <c r="Q18" s="174">
        <f t="shared" si="2"/>
        <v>334</v>
      </c>
      <c r="R18" s="178">
        <f t="shared" si="3"/>
        <v>8.35</v>
      </c>
      <c r="S18" s="67">
        <v>266</v>
      </c>
      <c r="T18" s="67">
        <v>334</v>
      </c>
      <c r="U18" s="69">
        <v>264</v>
      </c>
      <c r="V18" s="69">
        <v>294</v>
      </c>
      <c r="W18" s="69">
        <v>316</v>
      </c>
      <c r="X18" s="67">
        <v>292</v>
      </c>
      <c r="Y18" s="156">
        <f t="shared" si="4"/>
        <v>7.5</v>
      </c>
      <c r="Z18" s="106" t="s">
        <v>722</v>
      </c>
      <c r="AA18" s="152" t="s">
        <v>726</v>
      </c>
      <c r="AB18" s="180" t="s">
        <v>724</v>
      </c>
      <c r="AC18" s="67" t="s">
        <v>767</v>
      </c>
      <c r="AD18" s="67" t="s">
        <v>769</v>
      </c>
      <c r="AE18" s="67" t="s">
        <v>772</v>
      </c>
      <c r="AF18" s="104" t="s">
        <v>1029</v>
      </c>
    </row>
    <row r="19" spans="1:32" s="179" customFormat="1" ht="30.75" customHeight="1">
      <c r="A19" s="67">
        <v>14</v>
      </c>
      <c r="B19" s="66" t="s">
        <v>341</v>
      </c>
      <c r="C19" s="165" t="s">
        <v>1398</v>
      </c>
      <c r="D19" s="153">
        <f t="shared" si="0"/>
        <v>0</v>
      </c>
      <c r="E19" s="165" t="s">
        <v>1398</v>
      </c>
      <c r="F19" s="153">
        <f t="shared" si="0"/>
        <v>0</v>
      </c>
      <c r="G19" s="165" t="s">
        <v>1398</v>
      </c>
      <c r="H19" s="153">
        <f t="shared" si="0"/>
        <v>0</v>
      </c>
      <c r="I19" s="165" t="s">
        <v>1398</v>
      </c>
      <c r="J19" s="153">
        <f t="shared" si="0"/>
        <v>0</v>
      </c>
      <c r="K19" s="165" t="s">
        <v>1398</v>
      </c>
      <c r="L19" s="153">
        <f t="shared" si="0"/>
        <v>0</v>
      </c>
      <c r="M19" s="165" t="s">
        <v>1398</v>
      </c>
      <c r="N19" s="153">
        <f t="shared" si="0"/>
        <v>0</v>
      </c>
      <c r="O19" s="67" t="s">
        <v>1411</v>
      </c>
      <c r="P19" s="153">
        <f t="shared" si="1"/>
        <v>6</v>
      </c>
      <c r="Q19" s="174">
        <f t="shared" si="2"/>
        <v>48</v>
      </c>
      <c r="R19" s="178">
        <f t="shared" si="3"/>
        <v>1.2</v>
      </c>
      <c r="S19" s="67">
        <v>140</v>
      </c>
      <c r="T19" s="67">
        <v>118</v>
      </c>
      <c r="U19" s="147">
        <v>42</v>
      </c>
      <c r="V19" s="69">
        <v>60</v>
      </c>
      <c r="W19" s="147">
        <v>24</v>
      </c>
      <c r="X19" s="67">
        <v>0</v>
      </c>
      <c r="Y19" s="156">
        <f t="shared" si="4"/>
        <v>1.542857142857143</v>
      </c>
      <c r="Z19" s="167" t="s">
        <v>719</v>
      </c>
      <c r="AA19" s="142" t="s">
        <v>720</v>
      </c>
      <c r="AB19" s="152" t="s">
        <v>721</v>
      </c>
      <c r="AC19" s="67" t="s">
        <v>766</v>
      </c>
      <c r="AD19" s="67" t="s">
        <v>771</v>
      </c>
      <c r="AE19" s="67" t="s">
        <v>773</v>
      </c>
      <c r="AF19" s="105" t="s">
        <v>1030</v>
      </c>
    </row>
    <row r="20" spans="1:32" s="179" customFormat="1" ht="30.75" customHeight="1">
      <c r="A20" s="67">
        <v>15</v>
      </c>
      <c r="B20" s="66" t="s">
        <v>342</v>
      </c>
      <c r="C20" s="67" t="s">
        <v>1410</v>
      </c>
      <c r="D20" s="153">
        <f t="shared" si="0"/>
        <v>9</v>
      </c>
      <c r="E20" s="67" t="s">
        <v>1410</v>
      </c>
      <c r="F20" s="153">
        <f t="shared" si="0"/>
        <v>9</v>
      </c>
      <c r="G20" s="67" t="s">
        <v>1409</v>
      </c>
      <c r="H20" s="153">
        <f t="shared" si="0"/>
        <v>10</v>
      </c>
      <c r="I20" s="67" t="s">
        <v>1410</v>
      </c>
      <c r="J20" s="153">
        <f t="shared" si="0"/>
        <v>9</v>
      </c>
      <c r="K20" s="67" t="s">
        <v>1410</v>
      </c>
      <c r="L20" s="153">
        <f t="shared" si="0"/>
        <v>9</v>
      </c>
      <c r="M20" s="67" t="s">
        <v>1410</v>
      </c>
      <c r="N20" s="153">
        <f t="shared" si="0"/>
        <v>9</v>
      </c>
      <c r="O20" s="67" t="s">
        <v>1409</v>
      </c>
      <c r="P20" s="153">
        <f t="shared" si="1"/>
        <v>10</v>
      </c>
      <c r="Q20" s="174">
        <f t="shared" si="2"/>
        <v>370</v>
      </c>
      <c r="R20" s="178">
        <f t="shared" si="3"/>
        <v>9.25</v>
      </c>
      <c r="S20" s="67">
        <v>246</v>
      </c>
      <c r="T20" s="67">
        <v>296</v>
      </c>
      <c r="U20" s="69">
        <v>254</v>
      </c>
      <c r="V20" s="69">
        <v>282</v>
      </c>
      <c r="W20" s="69">
        <v>306</v>
      </c>
      <c r="X20" s="67">
        <v>314</v>
      </c>
      <c r="Y20" s="156">
        <f t="shared" si="4"/>
        <v>7.385714285714286</v>
      </c>
      <c r="Z20" s="106" t="s">
        <v>722</v>
      </c>
      <c r="AA20" s="164" t="s">
        <v>723</v>
      </c>
      <c r="AB20" s="180" t="s">
        <v>724</v>
      </c>
      <c r="AC20" s="67" t="s">
        <v>767</v>
      </c>
      <c r="AD20" s="67" t="s">
        <v>770</v>
      </c>
      <c r="AE20" s="67" t="s">
        <v>772</v>
      </c>
      <c r="AF20" s="104" t="s">
        <v>1031</v>
      </c>
    </row>
    <row r="21" spans="1:32" s="179" customFormat="1" ht="30.75" customHeight="1">
      <c r="A21" s="67">
        <v>16</v>
      </c>
      <c r="B21" s="66" t="s">
        <v>343</v>
      </c>
      <c r="C21" s="67" t="s">
        <v>1410</v>
      </c>
      <c r="D21" s="153">
        <f t="shared" si="0"/>
        <v>9</v>
      </c>
      <c r="E21" s="67" t="s">
        <v>1408</v>
      </c>
      <c r="F21" s="153">
        <f t="shared" si="0"/>
        <v>5</v>
      </c>
      <c r="G21" s="67" t="s">
        <v>1410</v>
      </c>
      <c r="H21" s="153">
        <f t="shared" si="0"/>
        <v>9</v>
      </c>
      <c r="I21" s="67" t="s">
        <v>1413</v>
      </c>
      <c r="J21" s="153">
        <f t="shared" si="0"/>
        <v>7</v>
      </c>
      <c r="K21" s="67" t="s">
        <v>1413</v>
      </c>
      <c r="L21" s="153">
        <f t="shared" si="0"/>
        <v>7</v>
      </c>
      <c r="M21" s="67" t="s">
        <v>1413</v>
      </c>
      <c r="N21" s="153">
        <f t="shared" si="0"/>
        <v>7</v>
      </c>
      <c r="O21" s="67" t="s">
        <v>1409</v>
      </c>
      <c r="P21" s="153">
        <f t="shared" si="1"/>
        <v>10</v>
      </c>
      <c r="Q21" s="174">
        <f t="shared" si="2"/>
        <v>308</v>
      </c>
      <c r="R21" s="178">
        <f t="shared" si="3"/>
        <v>7.7</v>
      </c>
      <c r="S21" s="67">
        <v>300</v>
      </c>
      <c r="T21" s="67">
        <v>354</v>
      </c>
      <c r="U21" s="69">
        <v>286</v>
      </c>
      <c r="V21" s="69">
        <v>334</v>
      </c>
      <c r="W21" s="69">
        <v>328</v>
      </c>
      <c r="X21" s="67">
        <v>326</v>
      </c>
      <c r="Y21" s="156">
        <f t="shared" si="4"/>
        <v>7.985714285714286</v>
      </c>
      <c r="Z21" s="106" t="s">
        <v>722</v>
      </c>
      <c r="AA21" s="152" t="s">
        <v>726</v>
      </c>
      <c r="AB21" s="152" t="s">
        <v>721</v>
      </c>
      <c r="AC21" s="67" t="s">
        <v>767</v>
      </c>
      <c r="AD21" s="67" t="s">
        <v>769</v>
      </c>
      <c r="AE21" s="67" t="s">
        <v>773</v>
      </c>
      <c r="AF21" s="104" t="s">
        <v>1032</v>
      </c>
    </row>
    <row r="22" spans="1:32" s="179" customFormat="1" ht="30.75" customHeight="1">
      <c r="A22" s="67">
        <v>17</v>
      </c>
      <c r="B22" s="66" t="s">
        <v>344</v>
      </c>
      <c r="C22" s="67" t="s">
        <v>1410</v>
      </c>
      <c r="D22" s="153">
        <f aca="true" t="shared" si="5" ref="D22:D84">IF(C22="AA",10,IF(C22="AB",9,IF(C22="BB",8,IF(C22="BC",7,IF(C22="CC",6,IF(C22="CD",5,IF(C22="DD",4,IF(C22="F",0))))))))</f>
        <v>9</v>
      </c>
      <c r="E22" s="67" t="s">
        <v>1414</v>
      </c>
      <c r="F22" s="153">
        <f aca="true" t="shared" si="6" ref="F22:F84">IF(E22="AA",10,IF(E22="AB",9,IF(E22="BB",8,IF(E22="BC",7,IF(E22="CC",6,IF(E22="CD",5,IF(E22="DD",4,IF(E22="F",0))))))))</f>
        <v>4</v>
      </c>
      <c r="G22" s="67" t="s">
        <v>1410</v>
      </c>
      <c r="H22" s="153">
        <f aca="true" t="shared" si="7" ref="H22:H84">IF(G22="AA",10,IF(G22="AB",9,IF(G22="BB",8,IF(G22="BC",7,IF(G22="CC",6,IF(G22="CD",5,IF(G22="DD",4,IF(G22="F",0))))))))</f>
        <v>9</v>
      </c>
      <c r="I22" s="67" t="s">
        <v>1414</v>
      </c>
      <c r="J22" s="153">
        <f aca="true" t="shared" si="8" ref="J22:J84">IF(I22="AA",10,IF(I22="AB",9,IF(I22="BB",8,IF(I22="BC",7,IF(I22="CC",6,IF(I22="CD",5,IF(I22="DD",4,IF(I22="F",0))))))))</f>
        <v>4</v>
      </c>
      <c r="K22" s="67" t="s">
        <v>1413</v>
      </c>
      <c r="L22" s="153">
        <f aca="true" t="shared" si="9" ref="L22:L84">IF(K22="AA",10,IF(K22="AB",9,IF(K22="BB",8,IF(K22="BC",7,IF(K22="CC",6,IF(K22="CD",5,IF(K22="DD",4,IF(K22="F",0))))))))</f>
        <v>7</v>
      </c>
      <c r="M22" s="67" t="s">
        <v>1413</v>
      </c>
      <c r="N22" s="153">
        <f aca="true" t="shared" si="10" ref="N22:N84">IF(M22="AA",10,IF(M22="AB",9,IF(M22="BB",8,IF(M22="BC",7,IF(M22="CC",6,IF(M22="CD",5,IF(M22="DD",4,IF(M22="F",0))))))))</f>
        <v>7</v>
      </c>
      <c r="O22" s="67" t="s">
        <v>1409</v>
      </c>
      <c r="P22" s="153">
        <f t="shared" si="1"/>
        <v>10</v>
      </c>
      <c r="Q22" s="174">
        <f t="shared" si="2"/>
        <v>284</v>
      </c>
      <c r="R22" s="178">
        <f t="shared" si="3"/>
        <v>7.1</v>
      </c>
      <c r="S22" s="67">
        <v>263</v>
      </c>
      <c r="T22" s="67">
        <v>320</v>
      </c>
      <c r="U22" s="69">
        <v>236</v>
      </c>
      <c r="V22" s="69">
        <v>270</v>
      </c>
      <c r="W22" s="69">
        <v>266</v>
      </c>
      <c r="X22" s="67">
        <v>248</v>
      </c>
      <c r="Y22" s="156">
        <f t="shared" si="4"/>
        <v>6.739285714285714</v>
      </c>
      <c r="Z22" s="167" t="s">
        <v>719</v>
      </c>
      <c r="AA22" s="164" t="s">
        <v>723</v>
      </c>
      <c r="AB22" s="180" t="s">
        <v>724</v>
      </c>
      <c r="AC22" s="67" t="s">
        <v>766</v>
      </c>
      <c r="AD22" s="67" t="s">
        <v>770</v>
      </c>
      <c r="AE22" s="67" t="s">
        <v>772</v>
      </c>
      <c r="AF22" s="104" t="s">
        <v>1033</v>
      </c>
    </row>
    <row r="23" spans="1:32" s="179" customFormat="1" ht="30.75" customHeight="1">
      <c r="A23" s="67">
        <v>18</v>
      </c>
      <c r="B23" s="66" t="s">
        <v>345</v>
      </c>
      <c r="C23" s="182" t="s">
        <v>1412</v>
      </c>
      <c r="D23" s="153">
        <f t="shared" si="5"/>
        <v>8</v>
      </c>
      <c r="E23" s="67" t="s">
        <v>1413</v>
      </c>
      <c r="F23" s="153">
        <f t="shared" si="6"/>
        <v>7</v>
      </c>
      <c r="G23" s="67" t="s">
        <v>1410</v>
      </c>
      <c r="H23" s="153">
        <f t="shared" si="7"/>
        <v>9</v>
      </c>
      <c r="I23" s="67" t="s">
        <v>1408</v>
      </c>
      <c r="J23" s="153">
        <f t="shared" si="8"/>
        <v>5</v>
      </c>
      <c r="K23" s="67" t="s">
        <v>1412</v>
      </c>
      <c r="L23" s="153">
        <f t="shared" si="9"/>
        <v>8</v>
      </c>
      <c r="M23" s="67" t="s">
        <v>1413</v>
      </c>
      <c r="N23" s="153">
        <f t="shared" si="10"/>
        <v>7</v>
      </c>
      <c r="O23" s="67" t="s">
        <v>1409</v>
      </c>
      <c r="P23" s="153">
        <f t="shared" si="1"/>
        <v>10</v>
      </c>
      <c r="Q23" s="174">
        <f t="shared" si="2"/>
        <v>308</v>
      </c>
      <c r="R23" s="178">
        <f t="shared" si="3"/>
        <v>7.7</v>
      </c>
      <c r="S23" s="67">
        <v>274</v>
      </c>
      <c r="T23" s="67">
        <v>314</v>
      </c>
      <c r="U23" s="69">
        <v>302</v>
      </c>
      <c r="V23" s="69">
        <v>286</v>
      </c>
      <c r="W23" s="69">
        <v>288</v>
      </c>
      <c r="X23" s="67">
        <v>290</v>
      </c>
      <c r="Y23" s="156">
        <f t="shared" si="4"/>
        <v>7.364285714285714</v>
      </c>
      <c r="Z23" s="106" t="s">
        <v>722</v>
      </c>
      <c r="AA23" s="164" t="s">
        <v>723</v>
      </c>
      <c r="AB23" s="180" t="s">
        <v>724</v>
      </c>
      <c r="AC23" s="67" t="s">
        <v>767</v>
      </c>
      <c r="AD23" s="67" t="s">
        <v>770</v>
      </c>
      <c r="AE23" s="67" t="s">
        <v>772</v>
      </c>
      <c r="AF23" s="104" t="s">
        <v>1034</v>
      </c>
    </row>
    <row r="24" spans="1:32" s="179" customFormat="1" ht="30.75" customHeight="1">
      <c r="A24" s="67">
        <v>19</v>
      </c>
      <c r="B24" s="66" t="s">
        <v>346</v>
      </c>
      <c r="C24" s="67" t="s">
        <v>1409</v>
      </c>
      <c r="D24" s="153">
        <f t="shared" si="5"/>
        <v>10</v>
      </c>
      <c r="E24" s="67" t="s">
        <v>1410</v>
      </c>
      <c r="F24" s="153">
        <f t="shared" si="6"/>
        <v>9</v>
      </c>
      <c r="G24" s="67" t="s">
        <v>1409</v>
      </c>
      <c r="H24" s="153">
        <f t="shared" si="7"/>
        <v>10</v>
      </c>
      <c r="I24" s="67" t="s">
        <v>1410</v>
      </c>
      <c r="J24" s="153">
        <f t="shared" si="8"/>
        <v>9</v>
      </c>
      <c r="K24" s="67" t="s">
        <v>1412</v>
      </c>
      <c r="L24" s="153">
        <f t="shared" si="9"/>
        <v>8</v>
      </c>
      <c r="M24" s="67" t="s">
        <v>1410</v>
      </c>
      <c r="N24" s="153">
        <f t="shared" si="10"/>
        <v>9</v>
      </c>
      <c r="O24" s="67" t="s">
        <v>1409</v>
      </c>
      <c r="P24" s="153">
        <f t="shared" si="1"/>
        <v>10</v>
      </c>
      <c r="Q24" s="174">
        <f t="shared" si="2"/>
        <v>370</v>
      </c>
      <c r="R24" s="178">
        <f t="shared" si="3"/>
        <v>9.25</v>
      </c>
      <c r="S24" s="67">
        <v>309</v>
      </c>
      <c r="T24" s="67">
        <v>350</v>
      </c>
      <c r="U24" s="69">
        <v>360</v>
      </c>
      <c r="V24" s="69">
        <v>344</v>
      </c>
      <c r="W24" s="69">
        <v>372</v>
      </c>
      <c r="X24" s="67">
        <v>330</v>
      </c>
      <c r="Y24" s="156">
        <f t="shared" si="4"/>
        <v>8.696428571428571</v>
      </c>
      <c r="Z24" s="106" t="s">
        <v>722</v>
      </c>
      <c r="AA24" s="152" t="s">
        <v>726</v>
      </c>
      <c r="AB24" s="180" t="s">
        <v>724</v>
      </c>
      <c r="AC24" s="67" t="s">
        <v>767</v>
      </c>
      <c r="AD24" s="67" t="s">
        <v>769</v>
      </c>
      <c r="AE24" s="67" t="s">
        <v>772</v>
      </c>
      <c r="AF24" s="104" t="s">
        <v>1035</v>
      </c>
    </row>
    <row r="25" spans="1:32" s="179" customFormat="1" ht="30.75" customHeight="1">
      <c r="A25" s="67">
        <v>20</v>
      </c>
      <c r="B25" s="66" t="s">
        <v>347</v>
      </c>
      <c r="C25" s="182" t="s">
        <v>1408</v>
      </c>
      <c r="D25" s="153">
        <f t="shared" si="5"/>
        <v>5</v>
      </c>
      <c r="E25" s="165" t="s">
        <v>1398</v>
      </c>
      <c r="F25" s="153">
        <f t="shared" si="6"/>
        <v>0</v>
      </c>
      <c r="G25" s="67" t="s">
        <v>1413</v>
      </c>
      <c r="H25" s="153">
        <f t="shared" si="7"/>
        <v>7</v>
      </c>
      <c r="I25" s="165" t="s">
        <v>1398</v>
      </c>
      <c r="J25" s="153">
        <f t="shared" si="8"/>
        <v>0</v>
      </c>
      <c r="K25" s="165" t="s">
        <v>1398</v>
      </c>
      <c r="L25" s="153">
        <f t="shared" si="9"/>
        <v>0</v>
      </c>
      <c r="M25" s="67" t="s">
        <v>1414</v>
      </c>
      <c r="N25" s="153">
        <f t="shared" si="10"/>
        <v>4</v>
      </c>
      <c r="O25" s="67" t="s">
        <v>1410</v>
      </c>
      <c r="P25" s="153">
        <f t="shared" si="1"/>
        <v>9</v>
      </c>
      <c r="Q25" s="174">
        <f t="shared" si="2"/>
        <v>140</v>
      </c>
      <c r="R25" s="178">
        <f t="shared" si="3"/>
        <v>3.5</v>
      </c>
      <c r="S25" s="67">
        <v>262</v>
      </c>
      <c r="T25" s="67">
        <v>310</v>
      </c>
      <c r="U25" s="69">
        <v>232</v>
      </c>
      <c r="V25" s="69">
        <v>250</v>
      </c>
      <c r="W25" s="147">
        <v>144</v>
      </c>
      <c r="X25" s="113">
        <v>166</v>
      </c>
      <c r="Y25" s="156">
        <f t="shared" si="4"/>
        <v>5.371428571428571</v>
      </c>
      <c r="Z25" s="167" t="s">
        <v>719</v>
      </c>
      <c r="AA25" s="152" t="s">
        <v>726</v>
      </c>
      <c r="AB25" s="158" t="s">
        <v>727</v>
      </c>
      <c r="AC25" s="67" t="s">
        <v>766</v>
      </c>
      <c r="AD25" s="67" t="s">
        <v>769</v>
      </c>
      <c r="AE25" s="67" t="s">
        <v>774</v>
      </c>
      <c r="AF25" s="104" t="s">
        <v>1036</v>
      </c>
    </row>
    <row r="26" spans="1:32" s="179" customFormat="1" ht="30.75" customHeight="1">
      <c r="A26" s="67">
        <v>21</v>
      </c>
      <c r="B26" s="66" t="s">
        <v>348</v>
      </c>
      <c r="C26" s="182" t="s">
        <v>1411</v>
      </c>
      <c r="D26" s="153">
        <f t="shared" si="5"/>
        <v>6</v>
      </c>
      <c r="E26" s="67" t="s">
        <v>1414</v>
      </c>
      <c r="F26" s="153">
        <f t="shared" si="6"/>
        <v>4</v>
      </c>
      <c r="G26" s="67" t="s">
        <v>1409</v>
      </c>
      <c r="H26" s="153">
        <f t="shared" si="7"/>
        <v>10</v>
      </c>
      <c r="I26" s="67" t="s">
        <v>1414</v>
      </c>
      <c r="J26" s="153">
        <f t="shared" si="8"/>
        <v>4</v>
      </c>
      <c r="K26" s="67" t="s">
        <v>1408</v>
      </c>
      <c r="L26" s="153">
        <f t="shared" si="9"/>
        <v>5</v>
      </c>
      <c r="M26" s="67" t="s">
        <v>1411</v>
      </c>
      <c r="N26" s="153">
        <f t="shared" si="10"/>
        <v>6</v>
      </c>
      <c r="O26" s="67" t="s">
        <v>1410</v>
      </c>
      <c r="P26" s="153">
        <f t="shared" si="1"/>
        <v>9</v>
      </c>
      <c r="Q26" s="174">
        <f t="shared" si="2"/>
        <v>242</v>
      </c>
      <c r="R26" s="178">
        <f t="shared" si="3"/>
        <v>6.05</v>
      </c>
      <c r="S26" s="67">
        <v>250</v>
      </c>
      <c r="T26" s="67">
        <v>320</v>
      </c>
      <c r="U26" s="69">
        <v>268</v>
      </c>
      <c r="V26" s="69">
        <v>276</v>
      </c>
      <c r="W26" s="69">
        <v>254</v>
      </c>
      <c r="X26" s="67">
        <v>226</v>
      </c>
      <c r="Y26" s="156">
        <f t="shared" si="4"/>
        <v>6.557142857142857</v>
      </c>
      <c r="Z26" s="167" t="s">
        <v>719</v>
      </c>
      <c r="AA26" s="152" t="s">
        <v>726</v>
      </c>
      <c r="AB26" s="180" t="s">
        <v>724</v>
      </c>
      <c r="AC26" s="67" t="s">
        <v>766</v>
      </c>
      <c r="AD26" s="67" t="s">
        <v>769</v>
      </c>
      <c r="AE26" s="67" t="s">
        <v>772</v>
      </c>
      <c r="AF26" s="104" t="s">
        <v>1037</v>
      </c>
    </row>
    <row r="27" spans="1:32" s="179" customFormat="1" ht="30.75" customHeight="1">
      <c r="A27" s="67">
        <v>22</v>
      </c>
      <c r="B27" s="66" t="s">
        <v>349</v>
      </c>
      <c r="C27" s="183" t="s">
        <v>1398</v>
      </c>
      <c r="D27" s="153">
        <f t="shared" si="5"/>
        <v>0</v>
      </c>
      <c r="E27" s="165" t="s">
        <v>1398</v>
      </c>
      <c r="F27" s="153">
        <f t="shared" si="6"/>
        <v>0</v>
      </c>
      <c r="G27" s="165" t="s">
        <v>1398</v>
      </c>
      <c r="H27" s="153">
        <f t="shared" si="7"/>
        <v>0</v>
      </c>
      <c r="I27" s="165" t="s">
        <v>1398</v>
      </c>
      <c r="J27" s="153">
        <f t="shared" si="8"/>
        <v>0</v>
      </c>
      <c r="K27" s="165" t="s">
        <v>1398</v>
      </c>
      <c r="L27" s="153">
        <f t="shared" si="9"/>
        <v>0</v>
      </c>
      <c r="M27" s="165" t="s">
        <v>1398</v>
      </c>
      <c r="N27" s="153">
        <f t="shared" si="10"/>
        <v>0</v>
      </c>
      <c r="O27" s="67" t="s">
        <v>1409</v>
      </c>
      <c r="P27" s="153">
        <f t="shared" si="1"/>
        <v>10</v>
      </c>
      <c r="Q27" s="174">
        <f t="shared" si="2"/>
        <v>80</v>
      </c>
      <c r="R27" s="178">
        <f t="shared" si="3"/>
        <v>2</v>
      </c>
      <c r="S27" s="67">
        <v>257</v>
      </c>
      <c r="T27" s="67">
        <v>266</v>
      </c>
      <c r="U27" s="69">
        <v>220</v>
      </c>
      <c r="V27" s="109">
        <v>216</v>
      </c>
      <c r="W27" s="147">
        <v>194</v>
      </c>
      <c r="X27" s="112">
        <v>74</v>
      </c>
      <c r="Y27" s="156">
        <f t="shared" si="4"/>
        <v>4.667857142857143</v>
      </c>
      <c r="Z27" s="167" t="s">
        <v>719</v>
      </c>
      <c r="AA27" s="142" t="s">
        <v>720</v>
      </c>
      <c r="AB27" s="152" t="s">
        <v>721</v>
      </c>
      <c r="AC27" s="67" t="s">
        <v>766</v>
      </c>
      <c r="AD27" s="67" t="s">
        <v>771</v>
      </c>
      <c r="AE27" s="67" t="s">
        <v>773</v>
      </c>
      <c r="AF27" s="104" t="s">
        <v>1038</v>
      </c>
    </row>
    <row r="28" spans="1:32" s="179" customFormat="1" ht="30.75" customHeight="1">
      <c r="A28" s="67">
        <v>23</v>
      </c>
      <c r="B28" s="66" t="s">
        <v>350</v>
      </c>
      <c r="C28" s="182" t="s">
        <v>1409</v>
      </c>
      <c r="D28" s="153">
        <f t="shared" si="5"/>
        <v>10</v>
      </c>
      <c r="E28" s="67" t="s">
        <v>1414</v>
      </c>
      <c r="F28" s="153">
        <f t="shared" si="6"/>
        <v>4</v>
      </c>
      <c r="G28" s="67" t="s">
        <v>1413</v>
      </c>
      <c r="H28" s="153">
        <f t="shared" si="7"/>
        <v>7</v>
      </c>
      <c r="I28" s="67" t="s">
        <v>1408</v>
      </c>
      <c r="J28" s="153">
        <f t="shared" si="8"/>
        <v>5</v>
      </c>
      <c r="K28" s="67" t="s">
        <v>1413</v>
      </c>
      <c r="L28" s="153">
        <f t="shared" si="9"/>
        <v>7</v>
      </c>
      <c r="M28" s="67" t="s">
        <v>1413</v>
      </c>
      <c r="N28" s="153">
        <f t="shared" si="10"/>
        <v>7</v>
      </c>
      <c r="O28" s="67" t="s">
        <v>1409</v>
      </c>
      <c r="P28" s="153">
        <f t="shared" si="1"/>
        <v>10</v>
      </c>
      <c r="Q28" s="174">
        <f t="shared" si="2"/>
        <v>292</v>
      </c>
      <c r="R28" s="178">
        <f t="shared" si="3"/>
        <v>7.3</v>
      </c>
      <c r="S28" s="67">
        <v>230</v>
      </c>
      <c r="T28" s="67">
        <v>266</v>
      </c>
      <c r="U28" s="69">
        <v>206</v>
      </c>
      <c r="V28" s="69">
        <v>246</v>
      </c>
      <c r="W28" s="69">
        <v>242</v>
      </c>
      <c r="X28" s="113">
        <v>216</v>
      </c>
      <c r="Y28" s="156">
        <f t="shared" si="4"/>
        <v>6.064285714285714</v>
      </c>
      <c r="Z28" s="167" t="s">
        <v>719</v>
      </c>
      <c r="AA28" s="164" t="s">
        <v>723</v>
      </c>
      <c r="AB28" s="180" t="s">
        <v>724</v>
      </c>
      <c r="AC28" s="67" t="s">
        <v>766</v>
      </c>
      <c r="AD28" s="67" t="s">
        <v>770</v>
      </c>
      <c r="AE28" s="67" t="s">
        <v>772</v>
      </c>
      <c r="AF28" s="104" t="s">
        <v>1039</v>
      </c>
    </row>
    <row r="29" spans="1:32" s="179" customFormat="1" ht="30.75" customHeight="1">
      <c r="A29" s="67">
        <v>24</v>
      </c>
      <c r="B29" s="66" t="s">
        <v>351</v>
      </c>
      <c r="C29" s="67" t="s">
        <v>1409</v>
      </c>
      <c r="D29" s="153">
        <f t="shared" si="5"/>
        <v>10</v>
      </c>
      <c r="E29" s="67" t="s">
        <v>1411</v>
      </c>
      <c r="F29" s="153">
        <f t="shared" si="6"/>
        <v>6</v>
      </c>
      <c r="G29" s="67" t="s">
        <v>1410</v>
      </c>
      <c r="H29" s="153">
        <f t="shared" si="7"/>
        <v>9</v>
      </c>
      <c r="I29" s="67" t="s">
        <v>1409</v>
      </c>
      <c r="J29" s="153">
        <f t="shared" si="8"/>
        <v>10</v>
      </c>
      <c r="K29" s="67" t="s">
        <v>1413</v>
      </c>
      <c r="L29" s="153">
        <f t="shared" si="9"/>
        <v>7</v>
      </c>
      <c r="M29" s="67" t="s">
        <v>1412</v>
      </c>
      <c r="N29" s="153">
        <f t="shared" si="10"/>
        <v>8</v>
      </c>
      <c r="O29" s="67" t="s">
        <v>1410</v>
      </c>
      <c r="P29" s="153">
        <f t="shared" si="1"/>
        <v>9</v>
      </c>
      <c r="Q29" s="174">
        <f t="shared" si="2"/>
        <v>336</v>
      </c>
      <c r="R29" s="178">
        <f t="shared" si="3"/>
        <v>8.4</v>
      </c>
      <c r="S29" s="67">
        <v>241</v>
      </c>
      <c r="T29" s="67">
        <v>272</v>
      </c>
      <c r="U29" s="69">
        <v>252</v>
      </c>
      <c r="V29" s="69">
        <v>250</v>
      </c>
      <c r="W29" s="69">
        <v>294</v>
      </c>
      <c r="X29" s="67">
        <v>296</v>
      </c>
      <c r="Y29" s="156">
        <f t="shared" si="4"/>
        <v>6.932142857142857</v>
      </c>
      <c r="Z29" s="167" t="s">
        <v>719</v>
      </c>
      <c r="AA29" s="164" t="s">
        <v>723</v>
      </c>
      <c r="AB29" s="152" t="s">
        <v>721</v>
      </c>
      <c r="AC29" s="67" t="s">
        <v>766</v>
      </c>
      <c r="AD29" s="67" t="s">
        <v>770</v>
      </c>
      <c r="AE29" s="67" t="s">
        <v>773</v>
      </c>
      <c r="AF29" s="104" t="s">
        <v>1040</v>
      </c>
    </row>
    <row r="30" spans="1:32" s="179" customFormat="1" ht="30.75" customHeight="1">
      <c r="A30" s="67">
        <v>25</v>
      </c>
      <c r="B30" s="66" t="s">
        <v>352</v>
      </c>
      <c r="C30" s="182" t="s">
        <v>1413</v>
      </c>
      <c r="D30" s="153">
        <f t="shared" si="5"/>
        <v>7</v>
      </c>
      <c r="E30" s="165" t="s">
        <v>1398</v>
      </c>
      <c r="F30" s="153">
        <f t="shared" si="6"/>
        <v>0</v>
      </c>
      <c r="G30" s="67" t="s">
        <v>1409</v>
      </c>
      <c r="H30" s="153">
        <f t="shared" si="7"/>
        <v>10</v>
      </c>
      <c r="I30" s="165" t="s">
        <v>1398</v>
      </c>
      <c r="J30" s="153">
        <f t="shared" si="8"/>
        <v>0</v>
      </c>
      <c r="K30" s="67" t="s">
        <v>1414</v>
      </c>
      <c r="L30" s="153">
        <f t="shared" si="9"/>
        <v>4</v>
      </c>
      <c r="M30" s="67" t="s">
        <v>1411</v>
      </c>
      <c r="N30" s="153">
        <f t="shared" si="10"/>
        <v>6</v>
      </c>
      <c r="O30" s="67" t="s">
        <v>1410</v>
      </c>
      <c r="P30" s="153">
        <f t="shared" si="1"/>
        <v>9</v>
      </c>
      <c r="Q30" s="174">
        <f t="shared" si="2"/>
        <v>194</v>
      </c>
      <c r="R30" s="178">
        <f t="shared" si="3"/>
        <v>4.85</v>
      </c>
      <c r="S30" s="67">
        <v>252</v>
      </c>
      <c r="T30" s="67">
        <v>288</v>
      </c>
      <c r="U30" s="69">
        <v>182</v>
      </c>
      <c r="V30" s="109">
        <v>202</v>
      </c>
      <c r="W30" s="69">
        <v>230</v>
      </c>
      <c r="X30" s="67">
        <v>212</v>
      </c>
      <c r="Y30" s="156">
        <f t="shared" si="4"/>
        <v>5.571428571428571</v>
      </c>
      <c r="Z30" s="167" t="s">
        <v>719</v>
      </c>
      <c r="AA30" s="164" t="s">
        <v>723</v>
      </c>
      <c r="AB30" s="180" t="s">
        <v>724</v>
      </c>
      <c r="AC30" s="67" t="s">
        <v>766</v>
      </c>
      <c r="AD30" s="67" t="s">
        <v>770</v>
      </c>
      <c r="AE30" s="67" t="s">
        <v>772</v>
      </c>
      <c r="AF30" s="104" t="s">
        <v>1041</v>
      </c>
    </row>
    <row r="31" spans="1:32" s="179" customFormat="1" ht="30.75" customHeight="1">
      <c r="A31" s="67">
        <v>26</v>
      </c>
      <c r="B31" s="66" t="s">
        <v>353</v>
      </c>
      <c r="C31" s="182" t="s">
        <v>1412</v>
      </c>
      <c r="D31" s="153">
        <f t="shared" si="5"/>
        <v>8</v>
      </c>
      <c r="E31" s="165" t="s">
        <v>1398</v>
      </c>
      <c r="F31" s="153">
        <f t="shared" si="6"/>
        <v>0</v>
      </c>
      <c r="G31" s="67" t="s">
        <v>1412</v>
      </c>
      <c r="H31" s="153">
        <f t="shared" si="7"/>
        <v>8</v>
      </c>
      <c r="I31" s="67" t="s">
        <v>1414</v>
      </c>
      <c r="J31" s="153">
        <f t="shared" si="8"/>
        <v>4</v>
      </c>
      <c r="K31" s="67" t="s">
        <v>1414</v>
      </c>
      <c r="L31" s="153">
        <f t="shared" si="9"/>
        <v>4</v>
      </c>
      <c r="M31" s="67" t="s">
        <v>1411</v>
      </c>
      <c r="N31" s="153">
        <f t="shared" si="10"/>
        <v>6</v>
      </c>
      <c r="O31" s="67" t="s">
        <v>1409</v>
      </c>
      <c r="P31" s="153">
        <f t="shared" si="1"/>
        <v>10</v>
      </c>
      <c r="Q31" s="174">
        <f t="shared" si="2"/>
        <v>228</v>
      </c>
      <c r="R31" s="178">
        <f t="shared" si="3"/>
        <v>5.7</v>
      </c>
      <c r="S31" s="67">
        <v>259</v>
      </c>
      <c r="T31" s="67">
        <v>294</v>
      </c>
      <c r="U31" s="69">
        <v>198</v>
      </c>
      <c r="V31" s="69">
        <v>218</v>
      </c>
      <c r="W31" s="69">
        <v>220</v>
      </c>
      <c r="X31" s="113">
        <v>204</v>
      </c>
      <c r="Y31" s="156">
        <f t="shared" si="4"/>
        <v>5.789285714285715</v>
      </c>
      <c r="Z31" s="167" t="s">
        <v>719</v>
      </c>
      <c r="AA31" s="152" t="s">
        <v>726</v>
      </c>
      <c r="AB31" s="180" t="s">
        <v>724</v>
      </c>
      <c r="AC31" s="67" t="s">
        <v>766</v>
      </c>
      <c r="AD31" s="67" t="s">
        <v>769</v>
      </c>
      <c r="AE31" s="67" t="s">
        <v>772</v>
      </c>
      <c r="AF31" s="104" t="s">
        <v>1042</v>
      </c>
    </row>
    <row r="32" spans="1:32" s="179" customFormat="1" ht="30.75" customHeight="1">
      <c r="A32" s="67">
        <v>27</v>
      </c>
      <c r="B32" s="66" t="s">
        <v>354</v>
      </c>
      <c r="C32" s="67" t="s">
        <v>1410</v>
      </c>
      <c r="D32" s="153">
        <f t="shared" si="5"/>
        <v>9</v>
      </c>
      <c r="E32" s="67" t="s">
        <v>1411</v>
      </c>
      <c r="F32" s="153">
        <f t="shared" si="6"/>
        <v>6</v>
      </c>
      <c r="G32" s="67" t="s">
        <v>1412</v>
      </c>
      <c r="H32" s="153">
        <f t="shared" si="7"/>
        <v>8</v>
      </c>
      <c r="I32" s="67" t="s">
        <v>1411</v>
      </c>
      <c r="J32" s="153">
        <f t="shared" si="8"/>
        <v>6</v>
      </c>
      <c r="K32" s="67" t="s">
        <v>1411</v>
      </c>
      <c r="L32" s="153">
        <f t="shared" si="9"/>
        <v>6</v>
      </c>
      <c r="M32" s="67" t="s">
        <v>1413</v>
      </c>
      <c r="N32" s="153">
        <f t="shared" si="10"/>
        <v>7</v>
      </c>
      <c r="O32" s="67" t="s">
        <v>1410</v>
      </c>
      <c r="P32" s="153">
        <f t="shared" si="1"/>
        <v>9</v>
      </c>
      <c r="Q32" s="174">
        <f t="shared" si="2"/>
        <v>292</v>
      </c>
      <c r="R32" s="178">
        <f t="shared" si="3"/>
        <v>7.3</v>
      </c>
      <c r="S32" s="67">
        <v>237</v>
      </c>
      <c r="T32" s="67">
        <v>300</v>
      </c>
      <c r="U32" s="69">
        <v>242</v>
      </c>
      <c r="V32" s="69">
        <v>302</v>
      </c>
      <c r="W32" s="69">
        <v>312</v>
      </c>
      <c r="X32" s="67">
        <v>270</v>
      </c>
      <c r="Y32" s="156">
        <f t="shared" si="4"/>
        <v>6.982142857142857</v>
      </c>
      <c r="Z32" s="167" t="s">
        <v>719</v>
      </c>
      <c r="AA32" s="164" t="s">
        <v>723</v>
      </c>
      <c r="AB32" s="180" t="s">
        <v>724</v>
      </c>
      <c r="AC32" s="67" t="s">
        <v>766</v>
      </c>
      <c r="AD32" s="67" t="s">
        <v>770</v>
      </c>
      <c r="AE32" s="67" t="s">
        <v>772</v>
      </c>
      <c r="AF32" s="104" t="s">
        <v>1043</v>
      </c>
    </row>
    <row r="33" spans="1:32" s="179" customFormat="1" ht="30.75" customHeight="1">
      <c r="A33" s="67">
        <v>28</v>
      </c>
      <c r="B33" s="66" t="s">
        <v>355</v>
      </c>
      <c r="C33" s="67" t="s">
        <v>1409</v>
      </c>
      <c r="D33" s="153">
        <f t="shared" si="5"/>
        <v>10</v>
      </c>
      <c r="E33" s="67" t="s">
        <v>1413</v>
      </c>
      <c r="F33" s="153">
        <f t="shared" si="6"/>
        <v>7</v>
      </c>
      <c r="G33" s="67" t="s">
        <v>1410</v>
      </c>
      <c r="H33" s="153">
        <f t="shared" si="7"/>
        <v>9</v>
      </c>
      <c r="I33" s="67" t="s">
        <v>1410</v>
      </c>
      <c r="J33" s="153">
        <f t="shared" si="8"/>
        <v>9</v>
      </c>
      <c r="K33" s="67" t="s">
        <v>1409</v>
      </c>
      <c r="L33" s="153">
        <f t="shared" si="9"/>
        <v>10</v>
      </c>
      <c r="M33" s="67" t="s">
        <v>1413</v>
      </c>
      <c r="N33" s="153">
        <f t="shared" si="10"/>
        <v>7</v>
      </c>
      <c r="O33" s="67" t="s">
        <v>1409</v>
      </c>
      <c r="P33" s="153">
        <f t="shared" si="1"/>
        <v>10</v>
      </c>
      <c r="Q33" s="174">
        <f t="shared" si="2"/>
        <v>356</v>
      </c>
      <c r="R33" s="178">
        <f t="shared" si="3"/>
        <v>8.9</v>
      </c>
      <c r="S33" s="67">
        <v>310</v>
      </c>
      <c r="T33" s="67">
        <v>360</v>
      </c>
      <c r="U33" s="69">
        <v>342</v>
      </c>
      <c r="V33" s="69">
        <v>344</v>
      </c>
      <c r="W33" s="69">
        <v>350</v>
      </c>
      <c r="X33" s="67">
        <v>342</v>
      </c>
      <c r="Y33" s="156">
        <f t="shared" si="4"/>
        <v>8.585714285714285</v>
      </c>
      <c r="Z33" s="106" t="s">
        <v>722</v>
      </c>
      <c r="AA33" s="152" t="s">
        <v>726</v>
      </c>
      <c r="AB33" s="180" t="s">
        <v>724</v>
      </c>
      <c r="AC33" s="67" t="s">
        <v>767</v>
      </c>
      <c r="AD33" s="67" t="s">
        <v>769</v>
      </c>
      <c r="AE33" s="67" t="s">
        <v>772</v>
      </c>
      <c r="AF33" s="104" t="s">
        <v>1044</v>
      </c>
    </row>
    <row r="34" spans="1:32" s="179" customFormat="1" ht="30.75" customHeight="1">
      <c r="A34" s="67">
        <v>29</v>
      </c>
      <c r="B34" s="66" t="s">
        <v>356</v>
      </c>
      <c r="C34" s="67" t="s">
        <v>1410</v>
      </c>
      <c r="D34" s="153">
        <f t="shared" si="5"/>
        <v>9</v>
      </c>
      <c r="E34" s="67" t="s">
        <v>1408</v>
      </c>
      <c r="F34" s="153">
        <f t="shared" si="6"/>
        <v>5</v>
      </c>
      <c r="G34" s="67" t="s">
        <v>1412</v>
      </c>
      <c r="H34" s="153">
        <f t="shared" si="7"/>
        <v>8</v>
      </c>
      <c r="I34" s="67" t="s">
        <v>1412</v>
      </c>
      <c r="J34" s="153">
        <f t="shared" si="8"/>
        <v>8</v>
      </c>
      <c r="K34" s="67" t="s">
        <v>1413</v>
      </c>
      <c r="L34" s="153">
        <f t="shared" si="9"/>
        <v>7</v>
      </c>
      <c r="M34" s="67" t="s">
        <v>1410</v>
      </c>
      <c r="N34" s="153">
        <f t="shared" si="10"/>
        <v>9</v>
      </c>
      <c r="O34" s="67" t="s">
        <v>1409</v>
      </c>
      <c r="P34" s="153">
        <f t="shared" si="1"/>
        <v>10</v>
      </c>
      <c r="Q34" s="174">
        <f t="shared" si="2"/>
        <v>324</v>
      </c>
      <c r="R34" s="178">
        <f t="shared" si="3"/>
        <v>8.1</v>
      </c>
      <c r="S34" s="67">
        <v>239</v>
      </c>
      <c r="T34" s="67">
        <v>238</v>
      </c>
      <c r="U34" s="69">
        <v>228</v>
      </c>
      <c r="V34" s="69">
        <v>256</v>
      </c>
      <c r="W34" s="69">
        <v>280</v>
      </c>
      <c r="X34" s="67">
        <v>274</v>
      </c>
      <c r="Y34" s="156">
        <f t="shared" si="4"/>
        <v>6.567857142857143</v>
      </c>
      <c r="Z34" s="181" t="s">
        <v>725</v>
      </c>
      <c r="AA34" s="152" t="s">
        <v>726</v>
      </c>
      <c r="AB34" s="158" t="s">
        <v>727</v>
      </c>
      <c r="AC34" s="67" t="s">
        <v>768</v>
      </c>
      <c r="AD34" s="67" t="s">
        <v>769</v>
      </c>
      <c r="AE34" s="67" t="s">
        <v>774</v>
      </c>
      <c r="AF34" s="104" t="s">
        <v>1045</v>
      </c>
    </row>
    <row r="35" spans="1:32" s="179" customFormat="1" ht="30.75" customHeight="1">
      <c r="A35" s="67">
        <v>30</v>
      </c>
      <c r="B35" s="66" t="s">
        <v>357</v>
      </c>
      <c r="C35" s="67" t="s">
        <v>1409</v>
      </c>
      <c r="D35" s="153">
        <f t="shared" si="5"/>
        <v>10</v>
      </c>
      <c r="E35" s="67" t="s">
        <v>1408</v>
      </c>
      <c r="F35" s="153">
        <f t="shared" si="6"/>
        <v>5</v>
      </c>
      <c r="G35" s="67" t="s">
        <v>1410</v>
      </c>
      <c r="H35" s="153">
        <f t="shared" si="7"/>
        <v>9</v>
      </c>
      <c r="I35" s="67" t="s">
        <v>1413</v>
      </c>
      <c r="J35" s="153">
        <f t="shared" si="8"/>
        <v>7</v>
      </c>
      <c r="K35" s="67" t="s">
        <v>1413</v>
      </c>
      <c r="L35" s="153">
        <f t="shared" si="9"/>
        <v>7</v>
      </c>
      <c r="M35" s="67" t="s">
        <v>1413</v>
      </c>
      <c r="N35" s="153">
        <f t="shared" si="10"/>
        <v>7</v>
      </c>
      <c r="O35" s="67" t="s">
        <v>1409</v>
      </c>
      <c r="P35" s="153">
        <f t="shared" si="1"/>
        <v>10</v>
      </c>
      <c r="Q35" s="174">
        <f t="shared" si="2"/>
        <v>314</v>
      </c>
      <c r="R35" s="178">
        <f t="shared" si="3"/>
        <v>7.85</v>
      </c>
      <c r="S35" s="67">
        <v>306</v>
      </c>
      <c r="T35" s="67">
        <v>344</v>
      </c>
      <c r="U35" s="69">
        <v>270</v>
      </c>
      <c r="V35" s="69">
        <v>320</v>
      </c>
      <c r="W35" s="69">
        <v>326</v>
      </c>
      <c r="X35" s="67">
        <v>302</v>
      </c>
      <c r="Y35" s="156">
        <f t="shared" si="4"/>
        <v>7.792857142857143</v>
      </c>
      <c r="Z35" s="106" t="s">
        <v>722</v>
      </c>
      <c r="AA35" s="164" t="s">
        <v>723</v>
      </c>
      <c r="AB35" s="180" t="s">
        <v>724</v>
      </c>
      <c r="AC35" s="67" t="s">
        <v>767</v>
      </c>
      <c r="AD35" s="67" t="s">
        <v>770</v>
      </c>
      <c r="AE35" s="67" t="s">
        <v>772</v>
      </c>
      <c r="AF35" s="104" t="s">
        <v>1046</v>
      </c>
    </row>
    <row r="36" spans="1:32" s="179" customFormat="1" ht="30.75" customHeight="1">
      <c r="A36" s="67">
        <v>31</v>
      </c>
      <c r="B36" s="66" t="s">
        <v>358</v>
      </c>
      <c r="C36" s="67" t="s">
        <v>1409</v>
      </c>
      <c r="D36" s="153">
        <f t="shared" si="5"/>
        <v>10</v>
      </c>
      <c r="E36" s="67" t="s">
        <v>1409</v>
      </c>
      <c r="F36" s="153">
        <f t="shared" si="6"/>
        <v>10</v>
      </c>
      <c r="G36" s="67" t="s">
        <v>1410</v>
      </c>
      <c r="H36" s="153">
        <f t="shared" si="7"/>
        <v>9</v>
      </c>
      <c r="I36" s="67" t="s">
        <v>1409</v>
      </c>
      <c r="J36" s="153">
        <f t="shared" si="8"/>
        <v>10</v>
      </c>
      <c r="K36" s="67" t="s">
        <v>1409</v>
      </c>
      <c r="L36" s="153">
        <f t="shared" si="9"/>
        <v>10</v>
      </c>
      <c r="M36" s="67" t="s">
        <v>1409</v>
      </c>
      <c r="N36" s="153">
        <f t="shared" si="10"/>
        <v>10</v>
      </c>
      <c r="O36" s="67" t="s">
        <v>1409</v>
      </c>
      <c r="P36" s="153">
        <f t="shared" si="1"/>
        <v>10</v>
      </c>
      <c r="Q36" s="174">
        <f t="shared" si="2"/>
        <v>398</v>
      </c>
      <c r="R36" s="178">
        <f t="shared" si="3"/>
        <v>9.95</v>
      </c>
      <c r="S36" s="67">
        <v>318</v>
      </c>
      <c r="T36" s="67">
        <v>356</v>
      </c>
      <c r="U36" s="69">
        <v>346</v>
      </c>
      <c r="V36" s="69">
        <v>352</v>
      </c>
      <c r="W36" s="69">
        <v>376</v>
      </c>
      <c r="X36" s="67">
        <v>392</v>
      </c>
      <c r="Y36" s="156">
        <f t="shared" si="4"/>
        <v>9.064285714285715</v>
      </c>
      <c r="Z36" s="106" t="s">
        <v>722</v>
      </c>
      <c r="AA36" s="164" t="s">
        <v>723</v>
      </c>
      <c r="AB36" s="152" t="s">
        <v>721</v>
      </c>
      <c r="AC36" s="67" t="s">
        <v>767</v>
      </c>
      <c r="AD36" s="67" t="s">
        <v>770</v>
      </c>
      <c r="AE36" s="67" t="s">
        <v>773</v>
      </c>
      <c r="AF36" s="104" t="s">
        <v>1047</v>
      </c>
    </row>
    <row r="37" spans="1:32" s="179" customFormat="1" ht="30.75" customHeight="1">
      <c r="A37" s="67">
        <v>32</v>
      </c>
      <c r="B37" s="66" t="s">
        <v>359</v>
      </c>
      <c r="C37" s="67" t="s">
        <v>1409</v>
      </c>
      <c r="D37" s="153">
        <f t="shared" si="5"/>
        <v>10</v>
      </c>
      <c r="E37" s="67" t="s">
        <v>1413</v>
      </c>
      <c r="F37" s="153">
        <f t="shared" si="6"/>
        <v>7</v>
      </c>
      <c r="G37" s="67" t="s">
        <v>1409</v>
      </c>
      <c r="H37" s="153">
        <f t="shared" si="7"/>
        <v>10</v>
      </c>
      <c r="I37" s="67" t="s">
        <v>1413</v>
      </c>
      <c r="J37" s="153">
        <f t="shared" si="8"/>
        <v>7</v>
      </c>
      <c r="K37" s="67" t="s">
        <v>1413</v>
      </c>
      <c r="L37" s="153">
        <f t="shared" si="9"/>
        <v>7</v>
      </c>
      <c r="M37" s="67" t="s">
        <v>1412</v>
      </c>
      <c r="N37" s="153">
        <f t="shared" si="10"/>
        <v>8</v>
      </c>
      <c r="O37" s="67" t="s">
        <v>1409</v>
      </c>
      <c r="P37" s="153">
        <f t="shared" si="1"/>
        <v>10</v>
      </c>
      <c r="Q37" s="174">
        <f t="shared" si="2"/>
        <v>334</v>
      </c>
      <c r="R37" s="178">
        <f t="shared" si="3"/>
        <v>8.35</v>
      </c>
      <c r="S37" s="67">
        <v>292</v>
      </c>
      <c r="T37" s="67">
        <v>296</v>
      </c>
      <c r="U37" s="69">
        <v>264</v>
      </c>
      <c r="V37" s="69">
        <v>280</v>
      </c>
      <c r="W37" s="69">
        <v>264</v>
      </c>
      <c r="X37" s="113">
        <v>242</v>
      </c>
      <c r="Y37" s="156">
        <f t="shared" si="4"/>
        <v>7.042857142857143</v>
      </c>
      <c r="Z37" s="181" t="s">
        <v>725</v>
      </c>
      <c r="AA37" s="164" t="s">
        <v>723</v>
      </c>
      <c r="AB37" s="180" t="s">
        <v>724</v>
      </c>
      <c r="AC37" s="67" t="s">
        <v>768</v>
      </c>
      <c r="AD37" s="67" t="s">
        <v>770</v>
      </c>
      <c r="AE37" s="67" t="s">
        <v>772</v>
      </c>
      <c r="AF37" s="104" t="s">
        <v>1048</v>
      </c>
    </row>
    <row r="38" spans="1:32" s="179" customFormat="1" ht="30.75" customHeight="1">
      <c r="A38" s="67">
        <v>33</v>
      </c>
      <c r="B38" s="66" t="s">
        <v>360</v>
      </c>
      <c r="C38" s="67" t="s">
        <v>1409</v>
      </c>
      <c r="D38" s="153">
        <f t="shared" si="5"/>
        <v>10</v>
      </c>
      <c r="E38" s="67" t="s">
        <v>1412</v>
      </c>
      <c r="F38" s="153">
        <f t="shared" si="6"/>
        <v>8</v>
      </c>
      <c r="G38" s="67" t="s">
        <v>1409</v>
      </c>
      <c r="H38" s="153">
        <f t="shared" si="7"/>
        <v>10</v>
      </c>
      <c r="I38" s="67" t="s">
        <v>1409</v>
      </c>
      <c r="J38" s="153">
        <f t="shared" si="8"/>
        <v>10</v>
      </c>
      <c r="K38" s="67" t="s">
        <v>1409</v>
      </c>
      <c r="L38" s="153">
        <f t="shared" si="9"/>
        <v>10</v>
      </c>
      <c r="M38" s="67" t="s">
        <v>1409</v>
      </c>
      <c r="N38" s="153">
        <f t="shared" si="10"/>
        <v>10</v>
      </c>
      <c r="O38" s="67" t="s">
        <v>1409</v>
      </c>
      <c r="P38" s="153">
        <f t="shared" si="1"/>
        <v>10</v>
      </c>
      <c r="Q38" s="174">
        <f t="shared" si="2"/>
        <v>388</v>
      </c>
      <c r="R38" s="178">
        <f t="shared" si="3"/>
        <v>9.7</v>
      </c>
      <c r="S38" s="67">
        <v>300</v>
      </c>
      <c r="T38" s="67">
        <v>356</v>
      </c>
      <c r="U38" s="69">
        <v>336</v>
      </c>
      <c r="V38" s="69">
        <v>360</v>
      </c>
      <c r="W38" s="69">
        <v>378</v>
      </c>
      <c r="X38" s="67">
        <v>348</v>
      </c>
      <c r="Y38" s="156">
        <f t="shared" si="4"/>
        <v>8.807142857142857</v>
      </c>
      <c r="Z38" s="106" t="s">
        <v>722</v>
      </c>
      <c r="AA38" s="152" t="s">
        <v>726</v>
      </c>
      <c r="AB38" s="152" t="s">
        <v>721</v>
      </c>
      <c r="AC38" s="67" t="s">
        <v>767</v>
      </c>
      <c r="AD38" s="67" t="s">
        <v>769</v>
      </c>
      <c r="AE38" s="67" t="s">
        <v>773</v>
      </c>
      <c r="AF38" s="104" t="s">
        <v>1049</v>
      </c>
    </row>
    <row r="39" spans="1:32" s="179" customFormat="1" ht="30.75" customHeight="1">
      <c r="A39" s="67">
        <v>34</v>
      </c>
      <c r="B39" s="66" t="s">
        <v>361</v>
      </c>
      <c r="C39" s="67" t="s">
        <v>1409</v>
      </c>
      <c r="D39" s="153">
        <f t="shared" si="5"/>
        <v>10</v>
      </c>
      <c r="E39" s="67" t="s">
        <v>1409</v>
      </c>
      <c r="F39" s="153">
        <f t="shared" si="6"/>
        <v>10</v>
      </c>
      <c r="G39" s="67" t="s">
        <v>1410</v>
      </c>
      <c r="H39" s="153">
        <f t="shared" si="7"/>
        <v>9</v>
      </c>
      <c r="I39" s="67" t="s">
        <v>1409</v>
      </c>
      <c r="J39" s="153">
        <f t="shared" si="8"/>
        <v>10</v>
      </c>
      <c r="K39" s="67" t="s">
        <v>1410</v>
      </c>
      <c r="L39" s="153">
        <f t="shared" si="9"/>
        <v>9</v>
      </c>
      <c r="M39" s="67" t="s">
        <v>1409</v>
      </c>
      <c r="N39" s="153">
        <f t="shared" si="10"/>
        <v>10</v>
      </c>
      <c r="O39" s="67" t="s">
        <v>1409</v>
      </c>
      <c r="P39" s="153">
        <f t="shared" si="1"/>
        <v>10</v>
      </c>
      <c r="Q39" s="174">
        <f t="shared" si="2"/>
        <v>392</v>
      </c>
      <c r="R39" s="178">
        <f t="shared" si="3"/>
        <v>9.8</v>
      </c>
      <c r="S39" s="67">
        <v>307</v>
      </c>
      <c r="T39" s="67">
        <v>366</v>
      </c>
      <c r="U39" s="69">
        <v>362</v>
      </c>
      <c r="V39" s="69">
        <v>360</v>
      </c>
      <c r="W39" s="69">
        <v>362</v>
      </c>
      <c r="X39" s="67">
        <v>370</v>
      </c>
      <c r="Y39" s="156">
        <f t="shared" si="4"/>
        <v>8.996428571428572</v>
      </c>
      <c r="Z39" s="106" t="s">
        <v>722</v>
      </c>
      <c r="AA39" s="164" t="s">
        <v>723</v>
      </c>
      <c r="AB39" s="180" t="s">
        <v>724</v>
      </c>
      <c r="AC39" s="67" t="s">
        <v>767</v>
      </c>
      <c r="AD39" s="67" t="s">
        <v>770</v>
      </c>
      <c r="AE39" s="67" t="s">
        <v>772</v>
      </c>
      <c r="AF39" s="104" t="s">
        <v>1050</v>
      </c>
    </row>
    <row r="40" spans="1:32" s="179" customFormat="1" ht="30.75" customHeight="1">
      <c r="A40" s="67">
        <v>35</v>
      </c>
      <c r="B40" s="66" t="s">
        <v>362</v>
      </c>
      <c r="C40" s="67" t="s">
        <v>1409</v>
      </c>
      <c r="D40" s="153">
        <f t="shared" si="5"/>
        <v>10</v>
      </c>
      <c r="E40" s="67" t="s">
        <v>1412</v>
      </c>
      <c r="F40" s="153">
        <f t="shared" si="6"/>
        <v>8</v>
      </c>
      <c r="G40" s="67" t="s">
        <v>1409</v>
      </c>
      <c r="H40" s="153">
        <f t="shared" si="7"/>
        <v>10</v>
      </c>
      <c r="I40" s="67" t="s">
        <v>1412</v>
      </c>
      <c r="J40" s="153">
        <f t="shared" si="8"/>
        <v>8</v>
      </c>
      <c r="K40" s="67" t="s">
        <v>1409</v>
      </c>
      <c r="L40" s="153">
        <f t="shared" si="9"/>
        <v>10</v>
      </c>
      <c r="M40" s="67" t="s">
        <v>1409</v>
      </c>
      <c r="N40" s="153">
        <f t="shared" si="10"/>
        <v>10</v>
      </c>
      <c r="O40" s="67" t="s">
        <v>1409</v>
      </c>
      <c r="P40" s="153">
        <f t="shared" si="1"/>
        <v>10</v>
      </c>
      <c r="Q40" s="174">
        <f t="shared" si="2"/>
        <v>376</v>
      </c>
      <c r="R40" s="178">
        <f t="shared" si="3"/>
        <v>9.4</v>
      </c>
      <c r="S40" s="67">
        <v>299</v>
      </c>
      <c r="T40" s="67">
        <v>350</v>
      </c>
      <c r="U40" s="69">
        <v>256</v>
      </c>
      <c r="V40" s="69">
        <v>280</v>
      </c>
      <c r="W40" s="69">
        <v>386</v>
      </c>
      <c r="X40" s="67">
        <v>330</v>
      </c>
      <c r="Y40" s="156">
        <f t="shared" si="4"/>
        <v>8.132142857142858</v>
      </c>
      <c r="Z40" s="106" t="s">
        <v>722</v>
      </c>
      <c r="AA40" s="152" t="s">
        <v>726</v>
      </c>
      <c r="AB40" s="180" t="s">
        <v>724</v>
      </c>
      <c r="AC40" s="67" t="s">
        <v>767</v>
      </c>
      <c r="AD40" s="67" t="s">
        <v>769</v>
      </c>
      <c r="AE40" s="67" t="s">
        <v>772</v>
      </c>
      <c r="AF40" s="104" t="s">
        <v>1051</v>
      </c>
    </row>
    <row r="41" spans="1:32" s="179" customFormat="1" ht="30.75" customHeight="1">
      <c r="A41" s="67">
        <v>36</v>
      </c>
      <c r="B41" s="66" t="s">
        <v>363</v>
      </c>
      <c r="C41" s="67" t="s">
        <v>1409</v>
      </c>
      <c r="D41" s="153">
        <f t="shared" si="5"/>
        <v>10</v>
      </c>
      <c r="E41" s="67" t="s">
        <v>1411</v>
      </c>
      <c r="F41" s="153">
        <f t="shared" si="6"/>
        <v>6</v>
      </c>
      <c r="G41" s="67" t="s">
        <v>1410</v>
      </c>
      <c r="H41" s="153">
        <f t="shared" si="7"/>
        <v>9</v>
      </c>
      <c r="I41" s="67" t="s">
        <v>1410</v>
      </c>
      <c r="J41" s="153">
        <f t="shared" si="8"/>
        <v>9</v>
      </c>
      <c r="K41" s="67" t="s">
        <v>1410</v>
      </c>
      <c r="L41" s="153">
        <f t="shared" si="9"/>
        <v>9</v>
      </c>
      <c r="M41" s="184" t="s">
        <v>1410</v>
      </c>
      <c r="N41" s="153">
        <f t="shared" si="10"/>
        <v>9</v>
      </c>
      <c r="O41" s="67" t="s">
        <v>1409</v>
      </c>
      <c r="P41" s="153">
        <f t="shared" si="1"/>
        <v>10</v>
      </c>
      <c r="Q41" s="174">
        <f t="shared" si="2"/>
        <v>356</v>
      </c>
      <c r="R41" s="178">
        <f t="shared" si="3"/>
        <v>8.9</v>
      </c>
      <c r="S41" s="67">
        <v>252</v>
      </c>
      <c r="T41" s="67">
        <v>290</v>
      </c>
      <c r="U41" s="69">
        <v>254</v>
      </c>
      <c r="V41" s="69">
        <v>292</v>
      </c>
      <c r="W41" s="69">
        <v>292</v>
      </c>
      <c r="X41" s="67">
        <v>296</v>
      </c>
      <c r="Y41" s="156">
        <f t="shared" si="4"/>
        <v>7.257142857142857</v>
      </c>
      <c r="Z41" s="167" t="s">
        <v>719</v>
      </c>
      <c r="AA41" s="152" t="s">
        <v>726</v>
      </c>
      <c r="AB41" s="180" t="s">
        <v>724</v>
      </c>
      <c r="AC41" s="67" t="s">
        <v>766</v>
      </c>
      <c r="AD41" s="67" t="s">
        <v>769</v>
      </c>
      <c r="AE41" s="67" t="s">
        <v>772</v>
      </c>
      <c r="AF41" s="104" t="s">
        <v>1052</v>
      </c>
    </row>
    <row r="42" spans="1:32" s="179" customFormat="1" ht="30.75" customHeight="1">
      <c r="A42" s="67">
        <v>37</v>
      </c>
      <c r="B42" s="66" t="s">
        <v>364</v>
      </c>
      <c r="C42" s="67" t="s">
        <v>1409</v>
      </c>
      <c r="D42" s="153">
        <f t="shared" si="5"/>
        <v>10</v>
      </c>
      <c r="E42" s="67" t="s">
        <v>1409</v>
      </c>
      <c r="F42" s="153">
        <f t="shared" si="6"/>
        <v>10</v>
      </c>
      <c r="G42" s="67" t="s">
        <v>1409</v>
      </c>
      <c r="H42" s="153">
        <f t="shared" si="7"/>
        <v>10</v>
      </c>
      <c r="I42" s="67" t="s">
        <v>1410</v>
      </c>
      <c r="J42" s="153">
        <f t="shared" si="8"/>
        <v>9</v>
      </c>
      <c r="K42" s="67" t="s">
        <v>1410</v>
      </c>
      <c r="L42" s="153">
        <f t="shared" si="9"/>
        <v>9</v>
      </c>
      <c r="M42" s="67" t="s">
        <v>1410</v>
      </c>
      <c r="N42" s="153">
        <f t="shared" si="10"/>
        <v>9</v>
      </c>
      <c r="O42" s="67" t="s">
        <v>1409</v>
      </c>
      <c r="P42" s="153">
        <f t="shared" si="1"/>
        <v>10</v>
      </c>
      <c r="Q42" s="174">
        <f t="shared" si="2"/>
        <v>382</v>
      </c>
      <c r="R42" s="178">
        <f t="shared" si="3"/>
        <v>9.55</v>
      </c>
      <c r="S42" s="67">
        <v>300</v>
      </c>
      <c r="T42" s="67">
        <v>364</v>
      </c>
      <c r="U42" s="69">
        <v>338</v>
      </c>
      <c r="V42" s="69">
        <v>332</v>
      </c>
      <c r="W42" s="69">
        <v>400</v>
      </c>
      <c r="X42" s="67">
        <v>384</v>
      </c>
      <c r="Y42" s="156">
        <f t="shared" si="4"/>
        <v>8.928571428571429</v>
      </c>
      <c r="Z42" s="106" t="s">
        <v>722</v>
      </c>
      <c r="AA42" s="142" t="s">
        <v>720</v>
      </c>
      <c r="AB42" s="152" t="s">
        <v>721</v>
      </c>
      <c r="AC42" s="67" t="s">
        <v>767</v>
      </c>
      <c r="AD42" s="67" t="s">
        <v>771</v>
      </c>
      <c r="AE42" s="67" t="s">
        <v>773</v>
      </c>
      <c r="AF42" s="104" t="s">
        <v>1053</v>
      </c>
    </row>
    <row r="43" spans="1:32" s="179" customFormat="1" ht="30.75" customHeight="1">
      <c r="A43" s="67">
        <v>38</v>
      </c>
      <c r="B43" s="66" t="s">
        <v>365</v>
      </c>
      <c r="C43" s="67" t="s">
        <v>1409</v>
      </c>
      <c r="D43" s="153">
        <f t="shared" si="5"/>
        <v>10</v>
      </c>
      <c r="E43" s="67" t="s">
        <v>1409</v>
      </c>
      <c r="F43" s="153">
        <f t="shared" si="6"/>
        <v>10</v>
      </c>
      <c r="G43" s="67" t="s">
        <v>1409</v>
      </c>
      <c r="H43" s="153">
        <f t="shared" si="7"/>
        <v>10</v>
      </c>
      <c r="I43" s="67" t="s">
        <v>1410</v>
      </c>
      <c r="J43" s="153">
        <f t="shared" si="8"/>
        <v>9</v>
      </c>
      <c r="K43" s="67" t="s">
        <v>1409</v>
      </c>
      <c r="L43" s="153">
        <f t="shared" si="9"/>
        <v>10</v>
      </c>
      <c r="M43" s="67" t="s">
        <v>1409</v>
      </c>
      <c r="N43" s="153">
        <f t="shared" si="10"/>
        <v>10</v>
      </c>
      <c r="O43" s="67" t="s">
        <v>1409</v>
      </c>
      <c r="P43" s="153">
        <f t="shared" si="1"/>
        <v>10</v>
      </c>
      <c r="Q43" s="174">
        <f t="shared" si="2"/>
        <v>394</v>
      </c>
      <c r="R43" s="178">
        <f t="shared" si="3"/>
        <v>9.85</v>
      </c>
      <c r="S43" s="67">
        <v>267</v>
      </c>
      <c r="T43" s="67">
        <v>332</v>
      </c>
      <c r="U43" s="69">
        <v>352</v>
      </c>
      <c r="V43" s="69">
        <v>384</v>
      </c>
      <c r="W43" s="69">
        <v>374</v>
      </c>
      <c r="X43" s="67">
        <v>370</v>
      </c>
      <c r="Y43" s="156">
        <f t="shared" si="4"/>
        <v>8.832142857142857</v>
      </c>
      <c r="Z43" s="106" t="s">
        <v>722</v>
      </c>
      <c r="AA43" s="152" t="s">
        <v>726</v>
      </c>
      <c r="AB43" s="152" t="s">
        <v>721</v>
      </c>
      <c r="AC43" s="67" t="s">
        <v>767</v>
      </c>
      <c r="AD43" s="67" t="s">
        <v>769</v>
      </c>
      <c r="AE43" s="67" t="s">
        <v>773</v>
      </c>
      <c r="AF43" s="104" t="s">
        <v>1054</v>
      </c>
    </row>
    <row r="44" spans="1:32" s="179" customFormat="1" ht="30.75" customHeight="1">
      <c r="A44" s="67">
        <v>39</v>
      </c>
      <c r="B44" s="66" t="s">
        <v>366</v>
      </c>
      <c r="C44" s="67" t="s">
        <v>1410</v>
      </c>
      <c r="D44" s="153">
        <f t="shared" si="5"/>
        <v>9</v>
      </c>
      <c r="E44" s="67" t="s">
        <v>1414</v>
      </c>
      <c r="F44" s="153">
        <f t="shared" si="6"/>
        <v>4</v>
      </c>
      <c r="G44" s="67" t="s">
        <v>1410</v>
      </c>
      <c r="H44" s="153">
        <f t="shared" si="7"/>
        <v>9</v>
      </c>
      <c r="I44" s="67" t="s">
        <v>1411</v>
      </c>
      <c r="J44" s="153">
        <f t="shared" si="8"/>
        <v>6</v>
      </c>
      <c r="K44" s="67" t="s">
        <v>1411</v>
      </c>
      <c r="L44" s="153">
        <f t="shared" si="9"/>
        <v>6</v>
      </c>
      <c r="M44" s="67" t="s">
        <v>1413</v>
      </c>
      <c r="N44" s="153">
        <f t="shared" si="10"/>
        <v>7</v>
      </c>
      <c r="O44" s="67" t="s">
        <v>1409</v>
      </c>
      <c r="P44" s="153">
        <f t="shared" si="1"/>
        <v>10</v>
      </c>
      <c r="Q44" s="174">
        <f t="shared" si="2"/>
        <v>290</v>
      </c>
      <c r="R44" s="178">
        <f t="shared" si="3"/>
        <v>7.25</v>
      </c>
      <c r="S44" s="67">
        <v>206</v>
      </c>
      <c r="T44" s="67">
        <v>264</v>
      </c>
      <c r="U44" s="69">
        <v>300</v>
      </c>
      <c r="V44" s="69">
        <v>270</v>
      </c>
      <c r="W44" s="69">
        <v>282</v>
      </c>
      <c r="X44" s="113">
        <v>274</v>
      </c>
      <c r="Y44" s="156">
        <f t="shared" si="4"/>
        <v>6.735714285714286</v>
      </c>
      <c r="Z44" s="181" t="s">
        <v>725</v>
      </c>
      <c r="AA44" s="164" t="s">
        <v>723</v>
      </c>
      <c r="AB44" s="180" t="s">
        <v>724</v>
      </c>
      <c r="AC44" s="67" t="s">
        <v>768</v>
      </c>
      <c r="AD44" s="67" t="s">
        <v>770</v>
      </c>
      <c r="AE44" s="67" t="s">
        <v>772</v>
      </c>
      <c r="AF44" s="104" t="s">
        <v>1055</v>
      </c>
    </row>
    <row r="45" spans="1:32" s="179" customFormat="1" ht="30.75" customHeight="1">
      <c r="A45" s="67">
        <v>40</v>
      </c>
      <c r="B45" s="66" t="s">
        <v>367</v>
      </c>
      <c r="C45" s="67" t="s">
        <v>1410</v>
      </c>
      <c r="D45" s="153">
        <f t="shared" si="5"/>
        <v>9</v>
      </c>
      <c r="E45" s="67" t="s">
        <v>1414</v>
      </c>
      <c r="F45" s="153">
        <f t="shared" si="6"/>
        <v>4</v>
      </c>
      <c r="G45" s="67" t="s">
        <v>1409</v>
      </c>
      <c r="H45" s="153">
        <f t="shared" si="7"/>
        <v>10</v>
      </c>
      <c r="I45" s="67" t="s">
        <v>1413</v>
      </c>
      <c r="J45" s="153">
        <f t="shared" si="8"/>
        <v>7</v>
      </c>
      <c r="K45" s="67" t="s">
        <v>1408</v>
      </c>
      <c r="L45" s="153">
        <f t="shared" si="9"/>
        <v>5</v>
      </c>
      <c r="M45" s="67" t="s">
        <v>1413</v>
      </c>
      <c r="N45" s="153">
        <f t="shared" si="10"/>
        <v>7</v>
      </c>
      <c r="O45" s="67" t="s">
        <v>1409</v>
      </c>
      <c r="P45" s="153">
        <f t="shared" si="1"/>
        <v>10</v>
      </c>
      <c r="Q45" s="174">
        <f t="shared" si="2"/>
        <v>292</v>
      </c>
      <c r="R45" s="178">
        <f t="shared" si="3"/>
        <v>7.3</v>
      </c>
      <c r="S45" s="67">
        <v>272</v>
      </c>
      <c r="T45" s="67">
        <v>338</v>
      </c>
      <c r="U45" s="69">
        <v>296</v>
      </c>
      <c r="V45" s="69">
        <v>300</v>
      </c>
      <c r="W45" s="69">
        <v>262</v>
      </c>
      <c r="X45" s="67">
        <v>232</v>
      </c>
      <c r="Y45" s="156">
        <f t="shared" si="4"/>
        <v>7.114285714285714</v>
      </c>
      <c r="Z45" s="181" t="s">
        <v>725</v>
      </c>
      <c r="AA45" s="142" t="s">
        <v>720</v>
      </c>
      <c r="AB45" s="152" t="s">
        <v>721</v>
      </c>
      <c r="AC45" s="67" t="s">
        <v>768</v>
      </c>
      <c r="AD45" s="67" t="s">
        <v>771</v>
      </c>
      <c r="AE45" s="67" t="s">
        <v>773</v>
      </c>
      <c r="AF45" s="104" t="s">
        <v>1056</v>
      </c>
    </row>
    <row r="46" spans="1:32" s="179" customFormat="1" ht="30.75" customHeight="1">
      <c r="A46" s="67">
        <v>41</v>
      </c>
      <c r="B46" s="66" t="s">
        <v>368</v>
      </c>
      <c r="C46" s="67" t="s">
        <v>1413</v>
      </c>
      <c r="D46" s="153">
        <f t="shared" si="5"/>
        <v>7</v>
      </c>
      <c r="E46" s="165" t="s">
        <v>1398</v>
      </c>
      <c r="F46" s="153">
        <f t="shared" si="6"/>
        <v>0</v>
      </c>
      <c r="G46" s="67" t="s">
        <v>1412</v>
      </c>
      <c r="H46" s="153">
        <f t="shared" si="7"/>
        <v>8</v>
      </c>
      <c r="I46" s="67" t="s">
        <v>1413</v>
      </c>
      <c r="J46" s="153">
        <f t="shared" si="8"/>
        <v>7</v>
      </c>
      <c r="K46" s="67" t="s">
        <v>1414</v>
      </c>
      <c r="L46" s="153">
        <f t="shared" si="9"/>
        <v>4</v>
      </c>
      <c r="M46" s="67" t="s">
        <v>1413</v>
      </c>
      <c r="N46" s="153">
        <f t="shared" si="10"/>
        <v>7</v>
      </c>
      <c r="O46" s="67" t="s">
        <v>1410</v>
      </c>
      <c r="P46" s="153">
        <f t="shared" si="1"/>
        <v>9</v>
      </c>
      <c r="Q46" s="174">
        <f t="shared" si="2"/>
        <v>238</v>
      </c>
      <c r="R46" s="178">
        <f t="shared" si="3"/>
        <v>5.95</v>
      </c>
      <c r="S46" s="67">
        <v>255</v>
      </c>
      <c r="T46" s="67">
        <v>286</v>
      </c>
      <c r="U46" s="69">
        <v>196</v>
      </c>
      <c r="V46" s="109">
        <v>218</v>
      </c>
      <c r="W46" s="69">
        <v>244</v>
      </c>
      <c r="X46" s="67">
        <v>204</v>
      </c>
      <c r="Y46" s="156">
        <f t="shared" si="4"/>
        <v>5.860714285714286</v>
      </c>
      <c r="Z46" s="181" t="s">
        <v>725</v>
      </c>
      <c r="AA46" s="152" t="s">
        <v>726</v>
      </c>
      <c r="AB46" s="158" t="s">
        <v>727</v>
      </c>
      <c r="AC46" s="67" t="s">
        <v>768</v>
      </c>
      <c r="AD46" s="67" t="s">
        <v>769</v>
      </c>
      <c r="AE46" s="67" t="s">
        <v>774</v>
      </c>
      <c r="AF46" s="104" t="s">
        <v>1057</v>
      </c>
    </row>
    <row r="47" spans="1:32" s="179" customFormat="1" ht="30.75" customHeight="1">
      <c r="A47" s="67">
        <v>42</v>
      </c>
      <c r="B47" s="66" t="s">
        <v>369</v>
      </c>
      <c r="C47" s="67" t="s">
        <v>1412</v>
      </c>
      <c r="D47" s="153">
        <f t="shared" si="5"/>
        <v>8</v>
      </c>
      <c r="E47" s="67" t="s">
        <v>1411</v>
      </c>
      <c r="F47" s="153">
        <f t="shared" si="6"/>
        <v>6</v>
      </c>
      <c r="G47" s="67" t="s">
        <v>1410</v>
      </c>
      <c r="H47" s="153">
        <f t="shared" si="7"/>
        <v>9</v>
      </c>
      <c r="I47" s="67" t="s">
        <v>1409</v>
      </c>
      <c r="J47" s="153">
        <f t="shared" si="8"/>
        <v>10</v>
      </c>
      <c r="K47" s="67" t="s">
        <v>1413</v>
      </c>
      <c r="L47" s="153">
        <f t="shared" si="9"/>
        <v>7</v>
      </c>
      <c r="M47" s="67" t="s">
        <v>1413</v>
      </c>
      <c r="N47" s="153">
        <f t="shared" si="10"/>
        <v>7</v>
      </c>
      <c r="O47" s="67" t="s">
        <v>1409</v>
      </c>
      <c r="P47" s="153">
        <f t="shared" si="1"/>
        <v>10</v>
      </c>
      <c r="Q47" s="174">
        <f t="shared" si="2"/>
        <v>326</v>
      </c>
      <c r="R47" s="178">
        <f t="shared" si="3"/>
        <v>8.15</v>
      </c>
      <c r="S47" s="67">
        <v>250</v>
      </c>
      <c r="T47" s="67">
        <v>304</v>
      </c>
      <c r="U47" s="69">
        <v>294</v>
      </c>
      <c r="V47" s="69">
        <v>280</v>
      </c>
      <c r="W47" s="69">
        <v>282</v>
      </c>
      <c r="X47" s="67">
        <v>254</v>
      </c>
      <c r="Y47" s="156">
        <f t="shared" si="4"/>
        <v>7.107142857142857</v>
      </c>
      <c r="Z47" s="181" t="s">
        <v>725</v>
      </c>
      <c r="AA47" s="142" t="s">
        <v>720</v>
      </c>
      <c r="AB47" s="180" t="s">
        <v>724</v>
      </c>
      <c r="AC47" s="67" t="s">
        <v>768</v>
      </c>
      <c r="AD47" s="67" t="s">
        <v>771</v>
      </c>
      <c r="AE47" s="67" t="s">
        <v>772</v>
      </c>
      <c r="AF47" s="104" t="s">
        <v>1058</v>
      </c>
    </row>
    <row r="48" spans="1:32" s="179" customFormat="1" ht="30.75" customHeight="1">
      <c r="A48" s="67">
        <v>43</v>
      </c>
      <c r="B48" s="66" t="s">
        <v>370</v>
      </c>
      <c r="C48" s="67" t="s">
        <v>1409</v>
      </c>
      <c r="D48" s="153">
        <f t="shared" si="5"/>
        <v>10</v>
      </c>
      <c r="E48" s="67" t="s">
        <v>1410</v>
      </c>
      <c r="F48" s="153">
        <f t="shared" si="6"/>
        <v>9</v>
      </c>
      <c r="G48" s="67" t="s">
        <v>1410</v>
      </c>
      <c r="H48" s="153">
        <f t="shared" si="7"/>
        <v>9</v>
      </c>
      <c r="I48" s="67" t="s">
        <v>1413</v>
      </c>
      <c r="J48" s="153">
        <f t="shared" si="8"/>
        <v>7</v>
      </c>
      <c r="K48" s="67" t="s">
        <v>1409</v>
      </c>
      <c r="L48" s="153">
        <f t="shared" si="9"/>
        <v>10</v>
      </c>
      <c r="M48" s="67" t="s">
        <v>1412</v>
      </c>
      <c r="N48" s="153">
        <f t="shared" si="10"/>
        <v>8</v>
      </c>
      <c r="O48" s="67" t="s">
        <v>1409</v>
      </c>
      <c r="P48" s="153">
        <f t="shared" si="1"/>
        <v>10</v>
      </c>
      <c r="Q48" s="174">
        <f t="shared" si="2"/>
        <v>362</v>
      </c>
      <c r="R48" s="178">
        <f t="shared" si="3"/>
        <v>9.05</v>
      </c>
      <c r="S48" s="67">
        <v>288</v>
      </c>
      <c r="T48" s="67">
        <v>358</v>
      </c>
      <c r="U48" s="69">
        <v>260</v>
      </c>
      <c r="V48" s="69">
        <v>320</v>
      </c>
      <c r="W48" s="69">
        <v>340</v>
      </c>
      <c r="X48" s="67">
        <v>352</v>
      </c>
      <c r="Y48" s="156">
        <f t="shared" si="4"/>
        <v>8.142857142857142</v>
      </c>
      <c r="Z48" s="106" t="s">
        <v>722</v>
      </c>
      <c r="AA48" s="152" t="s">
        <v>726</v>
      </c>
      <c r="AB48" s="180" t="s">
        <v>724</v>
      </c>
      <c r="AC48" s="67" t="s">
        <v>767</v>
      </c>
      <c r="AD48" s="67" t="s">
        <v>769</v>
      </c>
      <c r="AE48" s="67" t="s">
        <v>772</v>
      </c>
      <c r="AF48" s="104" t="s">
        <v>1059</v>
      </c>
    </row>
    <row r="49" spans="1:32" s="179" customFormat="1" ht="30.75" customHeight="1">
      <c r="A49" s="67">
        <v>44</v>
      </c>
      <c r="B49" s="66" t="s">
        <v>371</v>
      </c>
      <c r="C49" s="67" t="s">
        <v>1410</v>
      </c>
      <c r="D49" s="153">
        <f t="shared" si="5"/>
        <v>9</v>
      </c>
      <c r="E49" s="67" t="s">
        <v>1411</v>
      </c>
      <c r="F49" s="153">
        <f t="shared" si="6"/>
        <v>6</v>
      </c>
      <c r="G49" s="67" t="s">
        <v>1410</v>
      </c>
      <c r="H49" s="153">
        <f t="shared" si="7"/>
        <v>9</v>
      </c>
      <c r="I49" s="67" t="s">
        <v>1411</v>
      </c>
      <c r="J49" s="153">
        <f t="shared" si="8"/>
        <v>6</v>
      </c>
      <c r="K49" s="67" t="s">
        <v>1411</v>
      </c>
      <c r="L49" s="153">
        <f t="shared" si="9"/>
        <v>6</v>
      </c>
      <c r="M49" s="67" t="s">
        <v>1411</v>
      </c>
      <c r="N49" s="153">
        <f t="shared" si="10"/>
        <v>6</v>
      </c>
      <c r="O49" s="67" t="s">
        <v>1409</v>
      </c>
      <c r="P49" s="153">
        <f t="shared" si="1"/>
        <v>10</v>
      </c>
      <c r="Q49" s="174">
        <f t="shared" si="2"/>
        <v>296</v>
      </c>
      <c r="R49" s="178">
        <f t="shared" si="3"/>
        <v>7.4</v>
      </c>
      <c r="S49" s="67">
        <v>293</v>
      </c>
      <c r="T49" s="67">
        <v>304</v>
      </c>
      <c r="U49" s="69">
        <v>278</v>
      </c>
      <c r="V49" s="69">
        <v>326</v>
      </c>
      <c r="W49" s="69">
        <v>328</v>
      </c>
      <c r="X49" s="67">
        <v>286</v>
      </c>
      <c r="Y49" s="156">
        <f t="shared" si="4"/>
        <v>7.539285714285715</v>
      </c>
      <c r="Z49" s="106" t="s">
        <v>722</v>
      </c>
      <c r="AA49" s="142" t="s">
        <v>720</v>
      </c>
      <c r="AB49" s="180" t="s">
        <v>724</v>
      </c>
      <c r="AC49" s="67" t="s">
        <v>767</v>
      </c>
      <c r="AD49" s="67" t="s">
        <v>771</v>
      </c>
      <c r="AE49" s="67" t="s">
        <v>772</v>
      </c>
      <c r="AF49" s="104" t="s">
        <v>1060</v>
      </c>
    </row>
    <row r="50" spans="1:32" s="179" customFormat="1" ht="30.75" customHeight="1">
      <c r="A50" s="67">
        <v>45</v>
      </c>
      <c r="B50" s="66" t="s">
        <v>372</v>
      </c>
      <c r="C50" s="67" t="s">
        <v>1412</v>
      </c>
      <c r="D50" s="153">
        <f t="shared" si="5"/>
        <v>8</v>
      </c>
      <c r="E50" s="67" t="s">
        <v>1413</v>
      </c>
      <c r="F50" s="153">
        <f t="shared" si="6"/>
        <v>7</v>
      </c>
      <c r="G50" s="67" t="s">
        <v>1410</v>
      </c>
      <c r="H50" s="153">
        <f t="shared" si="7"/>
        <v>9</v>
      </c>
      <c r="I50" s="67" t="s">
        <v>1411</v>
      </c>
      <c r="J50" s="153">
        <f t="shared" si="8"/>
        <v>6</v>
      </c>
      <c r="K50" s="67" t="s">
        <v>1411</v>
      </c>
      <c r="L50" s="153">
        <f t="shared" si="9"/>
        <v>6</v>
      </c>
      <c r="M50" s="67" t="s">
        <v>1412</v>
      </c>
      <c r="N50" s="153">
        <f t="shared" si="10"/>
        <v>8</v>
      </c>
      <c r="O50" s="67" t="s">
        <v>1410</v>
      </c>
      <c r="P50" s="153">
        <f t="shared" si="1"/>
        <v>9</v>
      </c>
      <c r="Q50" s="174">
        <f t="shared" si="2"/>
        <v>300</v>
      </c>
      <c r="R50" s="178">
        <f t="shared" si="3"/>
        <v>7.5</v>
      </c>
      <c r="S50" s="67">
        <v>291</v>
      </c>
      <c r="T50" s="67">
        <v>314</v>
      </c>
      <c r="U50" s="69">
        <v>324</v>
      </c>
      <c r="V50" s="69">
        <v>272</v>
      </c>
      <c r="W50" s="69">
        <v>240</v>
      </c>
      <c r="X50" s="67">
        <v>214</v>
      </c>
      <c r="Y50" s="156">
        <f t="shared" si="4"/>
        <v>6.982142857142857</v>
      </c>
      <c r="Z50" s="167" t="s">
        <v>719</v>
      </c>
      <c r="AA50" s="142" t="s">
        <v>720</v>
      </c>
      <c r="AB50" s="180" t="s">
        <v>724</v>
      </c>
      <c r="AC50" s="67" t="s">
        <v>766</v>
      </c>
      <c r="AD50" s="67" t="s">
        <v>771</v>
      </c>
      <c r="AE50" s="67" t="s">
        <v>772</v>
      </c>
      <c r="AF50" s="104" t="s">
        <v>1061</v>
      </c>
    </row>
    <row r="51" spans="1:32" s="179" customFormat="1" ht="30.75" customHeight="1">
      <c r="A51" s="67">
        <v>46</v>
      </c>
      <c r="B51" s="66" t="s">
        <v>373</v>
      </c>
      <c r="C51" s="67" t="s">
        <v>1414</v>
      </c>
      <c r="D51" s="153">
        <f t="shared" si="5"/>
        <v>4</v>
      </c>
      <c r="E51" s="165" t="s">
        <v>1398</v>
      </c>
      <c r="F51" s="153">
        <f t="shared" si="6"/>
        <v>0</v>
      </c>
      <c r="G51" s="67" t="s">
        <v>1411</v>
      </c>
      <c r="H51" s="153">
        <f t="shared" si="7"/>
        <v>6</v>
      </c>
      <c r="I51" s="67" t="s">
        <v>1411</v>
      </c>
      <c r="J51" s="153">
        <f t="shared" si="8"/>
        <v>6</v>
      </c>
      <c r="K51" s="165" t="s">
        <v>1398</v>
      </c>
      <c r="L51" s="153">
        <f t="shared" si="9"/>
        <v>0</v>
      </c>
      <c r="M51" s="67" t="s">
        <v>1408</v>
      </c>
      <c r="N51" s="153">
        <f t="shared" si="10"/>
        <v>5</v>
      </c>
      <c r="O51" s="67" t="s">
        <v>1410</v>
      </c>
      <c r="P51" s="153">
        <f t="shared" si="1"/>
        <v>9</v>
      </c>
      <c r="Q51" s="174">
        <f t="shared" si="2"/>
        <v>174</v>
      </c>
      <c r="R51" s="178">
        <f t="shared" si="3"/>
        <v>4.35</v>
      </c>
      <c r="S51" s="67">
        <v>144</v>
      </c>
      <c r="T51" s="67">
        <v>160</v>
      </c>
      <c r="U51" s="147">
        <v>88</v>
      </c>
      <c r="V51" s="109">
        <v>154</v>
      </c>
      <c r="W51" s="147">
        <v>120</v>
      </c>
      <c r="X51" s="113">
        <v>114</v>
      </c>
      <c r="Y51" s="156">
        <f t="shared" si="4"/>
        <v>3.407142857142857</v>
      </c>
      <c r="Z51" s="181" t="s">
        <v>725</v>
      </c>
      <c r="AA51" s="142" t="s">
        <v>720</v>
      </c>
      <c r="AB51" s="158" t="s">
        <v>727</v>
      </c>
      <c r="AC51" s="67" t="s">
        <v>768</v>
      </c>
      <c r="AD51" s="67" t="s">
        <v>771</v>
      </c>
      <c r="AE51" s="67" t="s">
        <v>774</v>
      </c>
      <c r="AF51" s="104" t="s">
        <v>1062</v>
      </c>
    </row>
    <row r="52" spans="1:32" s="179" customFormat="1" ht="30.75" customHeight="1">
      <c r="A52" s="67">
        <v>47</v>
      </c>
      <c r="B52" s="66" t="s">
        <v>374</v>
      </c>
      <c r="C52" s="67" t="s">
        <v>1409</v>
      </c>
      <c r="D52" s="153">
        <f t="shared" si="5"/>
        <v>10</v>
      </c>
      <c r="E52" s="67" t="s">
        <v>1410</v>
      </c>
      <c r="F52" s="153">
        <f t="shared" si="6"/>
        <v>9</v>
      </c>
      <c r="G52" s="67" t="s">
        <v>1410</v>
      </c>
      <c r="H52" s="153">
        <f t="shared" si="7"/>
        <v>9</v>
      </c>
      <c r="I52" s="67" t="s">
        <v>1409</v>
      </c>
      <c r="J52" s="153">
        <f t="shared" si="8"/>
        <v>10</v>
      </c>
      <c r="K52" s="67" t="s">
        <v>1413</v>
      </c>
      <c r="L52" s="153">
        <f t="shared" si="9"/>
        <v>7</v>
      </c>
      <c r="M52" s="67" t="s">
        <v>1409</v>
      </c>
      <c r="N52" s="153">
        <f t="shared" si="10"/>
        <v>10</v>
      </c>
      <c r="O52" s="67" t="s">
        <v>1409</v>
      </c>
      <c r="P52" s="153">
        <f t="shared" si="1"/>
        <v>10</v>
      </c>
      <c r="Q52" s="174">
        <f t="shared" si="2"/>
        <v>374</v>
      </c>
      <c r="R52" s="178">
        <f t="shared" si="3"/>
        <v>9.35</v>
      </c>
      <c r="S52" s="67">
        <v>299</v>
      </c>
      <c r="T52" s="67">
        <v>346</v>
      </c>
      <c r="U52" s="69">
        <v>350</v>
      </c>
      <c r="V52" s="69">
        <v>338</v>
      </c>
      <c r="W52" s="69">
        <v>338</v>
      </c>
      <c r="X52" s="67">
        <v>350</v>
      </c>
      <c r="Y52" s="156">
        <f t="shared" si="4"/>
        <v>8.553571428571429</v>
      </c>
      <c r="Z52" s="181" t="s">
        <v>725</v>
      </c>
      <c r="AA52" s="142" t="s">
        <v>720</v>
      </c>
      <c r="AB52" s="158" t="s">
        <v>727</v>
      </c>
      <c r="AC52" s="67" t="s">
        <v>768</v>
      </c>
      <c r="AD52" s="67" t="s">
        <v>771</v>
      </c>
      <c r="AE52" s="67" t="s">
        <v>774</v>
      </c>
      <c r="AF52" s="104" t="s">
        <v>1063</v>
      </c>
    </row>
    <row r="53" spans="1:32" s="179" customFormat="1" ht="30.75" customHeight="1">
      <c r="A53" s="67">
        <v>48</v>
      </c>
      <c r="B53" s="66" t="s">
        <v>375</v>
      </c>
      <c r="C53" s="67" t="s">
        <v>1412</v>
      </c>
      <c r="D53" s="153">
        <f t="shared" si="5"/>
        <v>8</v>
      </c>
      <c r="E53" s="165" t="s">
        <v>1398</v>
      </c>
      <c r="F53" s="153">
        <f t="shared" si="6"/>
        <v>0</v>
      </c>
      <c r="G53" s="67" t="s">
        <v>1410</v>
      </c>
      <c r="H53" s="153">
        <f t="shared" si="7"/>
        <v>9</v>
      </c>
      <c r="I53" s="67" t="s">
        <v>1412</v>
      </c>
      <c r="J53" s="153">
        <f t="shared" si="8"/>
        <v>8</v>
      </c>
      <c r="K53" s="67" t="s">
        <v>1413</v>
      </c>
      <c r="L53" s="153">
        <f t="shared" si="9"/>
        <v>7</v>
      </c>
      <c r="M53" s="67" t="s">
        <v>1411</v>
      </c>
      <c r="N53" s="153">
        <f t="shared" si="10"/>
        <v>6</v>
      </c>
      <c r="O53" s="67" t="s">
        <v>1409</v>
      </c>
      <c r="P53" s="153">
        <f t="shared" si="1"/>
        <v>10</v>
      </c>
      <c r="Q53" s="174">
        <f t="shared" si="2"/>
        <v>272</v>
      </c>
      <c r="R53" s="178">
        <f t="shared" si="3"/>
        <v>6.8</v>
      </c>
      <c r="S53" s="67">
        <v>259</v>
      </c>
      <c r="T53" s="67">
        <v>252</v>
      </c>
      <c r="U53" s="69">
        <v>220</v>
      </c>
      <c r="V53" s="69">
        <v>254</v>
      </c>
      <c r="W53" s="69">
        <v>254</v>
      </c>
      <c r="X53" s="67">
        <v>204</v>
      </c>
      <c r="Y53" s="156">
        <f t="shared" si="4"/>
        <v>6.125</v>
      </c>
      <c r="Z53" s="167" t="s">
        <v>719</v>
      </c>
      <c r="AA53" s="164" t="s">
        <v>723</v>
      </c>
      <c r="AB53" s="152" t="s">
        <v>721</v>
      </c>
      <c r="AC53" s="67" t="s">
        <v>766</v>
      </c>
      <c r="AD53" s="67" t="s">
        <v>770</v>
      </c>
      <c r="AE53" s="67" t="s">
        <v>773</v>
      </c>
      <c r="AF53" s="104" t="s">
        <v>1064</v>
      </c>
    </row>
    <row r="54" spans="1:32" s="179" customFormat="1" ht="30.75" customHeight="1">
      <c r="A54" s="67">
        <v>49</v>
      </c>
      <c r="B54" s="66" t="s">
        <v>376</v>
      </c>
      <c r="C54" s="67" t="s">
        <v>1409</v>
      </c>
      <c r="D54" s="153">
        <f t="shared" si="5"/>
        <v>10</v>
      </c>
      <c r="E54" s="67" t="s">
        <v>1413</v>
      </c>
      <c r="F54" s="153">
        <f t="shared" si="6"/>
        <v>7</v>
      </c>
      <c r="G54" s="67" t="s">
        <v>1410</v>
      </c>
      <c r="H54" s="153">
        <f t="shared" si="7"/>
        <v>9</v>
      </c>
      <c r="I54" s="67" t="s">
        <v>1411</v>
      </c>
      <c r="J54" s="153">
        <f t="shared" si="8"/>
        <v>6</v>
      </c>
      <c r="K54" s="67" t="s">
        <v>1413</v>
      </c>
      <c r="L54" s="153">
        <f t="shared" si="9"/>
        <v>7</v>
      </c>
      <c r="M54" s="67" t="s">
        <v>1413</v>
      </c>
      <c r="N54" s="153">
        <f t="shared" si="10"/>
        <v>7</v>
      </c>
      <c r="O54" s="67" t="s">
        <v>1409</v>
      </c>
      <c r="P54" s="153">
        <f t="shared" si="1"/>
        <v>10</v>
      </c>
      <c r="Q54" s="174">
        <f t="shared" si="2"/>
        <v>320</v>
      </c>
      <c r="R54" s="178">
        <f t="shared" si="3"/>
        <v>8</v>
      </c>
      <c r="S54" s="67">
        <v>258</v>
      </c>
      <c r="T54" s="67">
        <v>278</v>
      </c>
      <c r="U54" s="69">
        <v>212</v>
      </c>
      <c r="V54" s="69">
        <v>248</v>
      </c>
      <c r="W54" s="69">
        <v>248</v>
      </c>
      <c r="X54" s="113">
        <v>252</v>
      </c>
      <c r="Y54" s="156">
        <f t="shared" si="4"/>
        <v>6.485714285714286</v>
      </c>
      <c r="Z54" s="167" t="s">
        <v>719</v>
      </c>
      <c r="AA54" s="152" t="s">
        <v>726</v>
      </c>
      <c r="AB54" s="180" t="s">
        <v>724</v>
      </c>
      <c r="AC54" s="67" t="s">
        <v>766</v>
      </c>
      <c r="AD54" s="67" t="s">
        <v>769</v>
      </c>
      <c r="AE54" s="67" t="s">
        <v>772</v>
      </c>
      <c r="AF54" s="105" t="s">
        <v>1065</v>
      </c>
    </row>
    <row r="55" spans="1:32" s="179" customFormat="1" ht="30.75" customHeight="1">
      <c r="A55" s="67">
        <v>50</v>
      </c>
      <c r="B55" s="66" t="s">
        <v>377</v>
      </c>
      <c r="C55" s="67" t="s">
        <v>1409</v>
      </c>
      <c r="D55" s="153">
        <f t="shared" si="5"/>
        <v>10</v>
      </c>
      <c r="E55" s="67" t="s">
        <v>1413</v>
      </c>
      <c r="F55" s="153">
        <f t="shared" si="6"/>
        <v>7</v>
      </c>
      <c r="G55" s="67" t="s">
        <v>1412</v>
      </c>
      <c r="H55" s="153">
        <f t="shared" si="7"/>
        <v>8</v>
      </c>
      <c r="I55" s="67" t="s">
        <v>1408</v>
      </c>
      <c r="J55" s="153">
        <f t="shared" si="8"/>
        <v>5</v>
      </c>
      <c r="K55" s="67" t="s">
        <v>1413</v>
      </c>
      <c r="L55" s="153">
        <f t="shared" si="9"/>
        <v>7</v>
      </c>
      <c r="M55" s="67" t="s">
        <v>1413</v>
      </c>
      <c r="N55" s="153">
        <f t="shared" si="10"/>
        <v>7</v>
      </c>
      <c r="O55" s="67" t="s">
        <v>1409</v>
      </c>
      <c r="P55" s="153">
        <f t="shared" si="1"/>
        <v>10</v>
      </c>
      <c r="Q55" s="174">
        <f t="shared" si="2"/>
        <v>312</v>
      </c>
      <c r="R55" s="178">
        <f t="shared" si="3"/>
        <v>7.8</v>
      </c>
      <c r="S55" s="67">
        <v>255</v>
      </c>
      <c r="T55" s="67">
        <v>260</v>
      </c>
      <c r="U55" s="69">
        <v>244</v>
      </c>
      <c r="V55" s="69">
        <v>282</v>
      </c>
      <c r="W55" s="69">
        <v>238</v>
      </c>
      <c r="X55" s="67">
        <v>206</v>
      </c>
      <c r="Y55" s="156">
        <f t="shared" si="4"/>
        <v>6.417857142857143</v>
      </c>
      <c r="Z55" s="167" t="s">
        <v>719</v>
      </c>
      <c r="AA55" s="164" t="s">
        <v>723</v>
      </c>
      <c r="AB55" s="158" t="s">
        <v>727</v>
      </c>
      <c r="AC55" s="67" t="s">
        <v>766</v>
      </c>
      <c r="AD55" s="67" t="s">
        <v>770</v>
      </c>
      <c r="AE55" s="67" t="s">
        <v>774</v>
      </c>
      <c r="AF55" s="104" t="s">
        <v>1066</v>
      </c>
    </row>
    <row r="56" spans="1:32" s="179" customFormat="1" ht="30.75" customHeight="1">
      <c r="A56" s="67">
        <v>51</v>
      </c>
      <c r="B56" s="66" t="s">
        <v>378</v>
      </c>
      <c r="C56" s="67" t="s">
        <v>1413</v>
      </c>
      <c r="D56" s="153">
        <f t="shared" si="5"/>
        <v>7</v>
      </c>
      <c r="E56" s="67" t="s">
        <v>1408</v>
      </c>
      <c r="F56" s="153">
        <f t="shared" si="6"/>
        <v>5</v>
      </c>
      <c r="G56" s="67" t="s">
        <v>1413</v>
      </c>
      <c r="H56" s="153">
        <f t="shared" si="7"/>
        <v>7</v>
      </c>
      <c r="I56" s="67" t="s">
        <v>1414</v>
      </c>
      <c r="J56" s="153">
        <f t="shared" si="8"/>
        <v>4</v>
      </c>
      <c r="K56" s="185" t="s">
        <v>1408</v>
      </c>
      <c r="L56" s="153">
        <f t="shared" si="9"/>
        <v>5</v>
      </c>
      <c r="M56" s="67" t="s">
        <v>1410</v>
      </c>
      <c r="N56" s="153">
        <f t="shared" si="10"/>
        <v>9</v>
      </c>
      <c r="O56" s="67" t="s">
        <v>1410</v>
      </c>
      <c r="P56" s="153">
        <f t="shared" si="1"/>
        <v>9</v>
      </c>
      <c r="Q56" s="174">
        <f t="shared" si="2"/>
        <v>266</v>
      </c>
      <c r="R56" s="178">
        <f t="shared" si="3"/>
        <v>6.65</v>
      </c>
      <c r="S56" s="67">
        <v>229</v>
      </c>
      <c r="T56" s="67">
        <v>308</v>
      </c>
      <c r="U56" s="69">
        <v>240</v>
      </c>
      <c r="V56" s="69">
        <v>280</v>
      </c>
      <c r="W56" s="69">
        <v>306</v>
      </c>
      <c r="X56" s="67">
        <v>272</v>
      </c>
      <c r="Y56" s="156">
        <f t="shared" si="4"/>
        <v>6.789285714285715</v>
      </c>
      <c r="Z56" s="167" t="s">
        <v>719</v>
      </c>
      <c r="AA56" s="142" t="s">
        <v>720</v>
      </c>
      <c r="AB56" s="152" t="s">
        <v>721</v>
      </c>
      <c r="AC56" s="67" t="s">
        <v>766</v>
      </c>
      <c r="AD56" s="67" t="s">
        <v>771</v>
      </c>
      <c r="AE56" s="67" t="s">
        <v>773</v>
      </c>
      <c r="AF56" s="104" t="s">
        <v>1067</v>
      </c>
    </row>
    <row r="57" spans="1:32" s="179" customFormat="1" ht="30.75" customHeight="1">
      <c r="A57" s="67">
        <v>52</v>
      </c>
      <c r="B57" s="66" t="s">
        <v>379</v>
      </c>
      <c r="C57" s="67" t="s">
        <v>1409</v>
      </c>
      <c r="D57" s="153">
        <f t="shared" si="5"/>
        <v>10</v>
      </c>
      <c r="E57" s="67" t="s">
        <v>1410</v>
      </c>
      <c r="F57" s="153">
        <f t="shared" si="6"/>
        <v>9</v>
      </c>
      <c r="G57" s="67" t="s">
        <v>1409</v>
      </c>
      <c r="H57" s="153">
        <f t="shared" si="7"/>
        <v>10</v>
      </c>
      <c r="I57" s="67" t="s">
        <v>1412</v>
      </c>
      <c r="J57" s="153">
        <f t="shared" si="8"/>
        <v>8</v>
      </c>
      <c r="K57" s="67" t="s">
        <v>1409</v>
      </c>
      <c r="L57" s="153">
        <f t="shared" si="9"/>
        <v>10</v>
      </c>
      <c r="M57" s="67" t="s">
        <v>1410</v>
      </c>
      <c r="N57" s="153">
        <f t="shared" si="10"/>
        <v>9</v>
      </c>
      <c r="O57" s="67" t="s">
        <v>1409</v>
      </c>
      <c r="P57" s="153">
        <f t="shared" si="1"/>
        <v>10</v>
      </c>
      <c r="Q57" s="174">
        <f t="shared" si="2"/>
        <v>376</v>
      </c>
      <c r="R57" s="178">
        <f t="shared" si="3"/>
        <v>9.4</v>
      </c>
      <c r="S57" s="67">
        <v>288</v>
      </c>
      <c r="T57" s="67">
        <v>306</v>
      </c>
      <c r="U57" s="69">
        <v>358</v>
      </c>
      <c r="V57" s="69">
        <v>330</v>
      </c>
      <c r="W57" s="69">
        <v>366</v>
      </c>
      <c r="X57" s="67">
        <v>336</v>
      </c>
      <c r="Y57" s="156">
        <f t="shared" si="4"/>
        <v>8.428571428571429</v>
      </c>
      <c r="Z57" s="106" t="s">
        <v>722</v>
      </c>
      <c r="AA57" s="152" t="s">
        <v>726</v>
      </c>
      <c r="AB57" s="180" t="s">
        <v>724</v>
      </c>
      <c r="AC57" s="67" t="s">
        <v>767</v>
      </c>
      <c r="AD57" s="67" t="s">
        <v>769</v>
      </c>
      <c r="AE57" s="67" t="s">
        <v>772</v>
      </c>
      <c r="AF57" s="104" t="s">
        <v>1068</v>
      </c>
    </row>
    <row r="58" spans="1:32" s="179" customFormat="1" ht="30.75" customHeight="1">
      <c r="A58" s="67">
        <v>53</v>
      </c>
      <c r="B58" s="66" t="s">
        <v>380</v>
      </c>
      <c r="C58" s="67" t="s">
        <v>1409</v>
      </c>
      <c r="D58" s="153">
        <f t="shared" si="5"/>
        <v>10</v>
      </c>
      <c r="E58" s="67" t="s">
        <v>1412</v>
      </c>
      <c r="F58" s="153">
        <f t="shared" si="6"/>
        <v>8</v>
      </c>
      <c r="G58" s="67" t="s">
        <v>1410</v>
      </c>
      <c r="H58" s="153">
        <f t="shared" si="7"/>
        <v>9</v>
      </c>
      <c r="I58" s="67" t="s">
        <v>1413</v>
      </c>
      <c r="J58" s="153">
        <f t="shared" si="8"/>
        <v>7</v>
      </c>
      <c r="K58" s="67" t="s">
        <v>1410</v>
      </c>
      <c r="L58" s="153">
        <f t="shared" si="9"/>
        <v>9</v>
      </c>
      <c r="M58" s="67" t="s">
        <v>1413</v>
      </c>
      <c r="N58" s="153">
        <f t="shared" si="10"/>
        <v>7</v>
      </c>
      <c r="O58" s="67" t="s">
        <v>1410</v>
      </c>
      <c r="P58" s="153">
        <f t="shared" si="1"/>
        <v>9</v>
      </c>
      <c r="Q58" s="174">
        <f t="shared" si="2"/>
        <v>336</v>
      </c>
      <c r="R58" s="178">
        <f t="shared" si="3"/>
        <v>8.4</v>
      </c>
      <c r="S58" s="67">
        <v>299</v>
      </c>
      <c r="T58" s="67">
        <v>302</v>
      </c>
      <c r="U58" s="69">
        <v>310</v>
      </c>
      <c r="V58" s="69">
        <v>334</v>
      </c>
      <c r="W58" s="69">
        <v>350</v>
      </c>
      <c r="X58" s="67">
        <v>328</v>
      </c>
      <c r="Y58" s="156">
        <f t="shared" si="4"/>
        <v>8.067857142857143</v>
      </c>
      <c r="Z58" s="167" t="s">
        <v>719</v>
      </c>
      <c r="AA58" s="152" t="s">
        <v>726</v>
      </c>
      <c r="AB58" s="180" t="s">
        <v>724</v>
      </c>
      <c r="AC58" s="67" t="s">
        <v>766</v>
      </c>
      <c r="AD58" s="67" t="s">
        <v>769</v>
      </c>
      <c r="AE58" s="67" t="s">
        <v>772</v>
      </c>
      <c r="AF58" s="104" t="s">
        <v>1069</v>
      </c>
    </row>
    <row r="59" spans="1:32" s="179" customFormat="1" ht="30.75" customHeight="1">
      <c r="A59" s="67">
        <v>54</v>
      </c>
      <c r="B59" s="66" t="s">
        <v>381</v>
      </c>
      <c r="C59" s="67" t="s">
        <v>1412</v>
      </c>
      <c r="D59" s="153">
        <f t="shared" si="5"/>
        <v>8</v>
      </c>
      <c r="E59" s="67" t="s">
        <v>1413</v>
      </c>
      <c r="F59" s="153">
        <f t="shared" si="6"/>
        <v>7</v>
      </c>
      <c r="G59" s="67" t="s">
        <v>1410</v>
      </c>
      <c r="H59" s="153">
        <f t="shared" si="7"/>
        <v>9</v>
      </c>
      <c r="I59" s="67" t="s">
        <v>1411</v>
      </c>
      <c r="J59" s="153">
        <f t="shared" si="8"/>
        <v>6</v>
      </c>
      <c r="K59" s="67" t="s">
        <v>1412</v>
      </c>
      <c r="L59" s="153">
        <f t="shared" si="9"/>
        <v>8</v>
      </c>
      <c r="M59" s="67" t="s">
        <v>1412</v>
      </c>
      <c r="N59" s="153">
        <f t="shared" si="10"/>
        <v>8</v>
      </c>
      <c r="O59" s="67" t="s">
        <v>1409</v>
      </c>
      <c r="P59" s="153">
        <f t="shared" si="1"/>
        <v>10</v>
      </c>
      <c r="Q59" s="174">
        <f t="shared" si="2"/>
        <v>320</v>
      </c>
      <c r="R59" s="178">
        <f t="shared" si="3"/>
        <v>8</v>
      </c>
      <c r="S59" s="67">
        <v>276</v>
      </c>
      <c r="T59" s="67">
        <v>220</v>
      </c>
      <c r="U59" s="69">
        <v>222</v>
      </c>
      <c r="V59" s="69">
        <v>274</v>
      </c>
      <c r="W59" s="69">
        <v>308</v>
      </c>
      <c r="X59" s="113">
        <v>288</v>
      </c>
      <c r="Y59" s="156">
        <f t="shared" si="4"/>
        <v>6.814285714285714</v>
      </c>
      <c r="Z59" s="181" t="s">
        <v>725</v>
      </c>
      <c r="AA59" s="152" t="s">
        <v>726</v>
      </c>
      <c r="AB59" s="180" t="s">
        <v>724</v>
      </c>
      <c r="AC59" s="67" t="s">
        <v>768</v>
      </c>
      <c r="AD59" s="67" t="s">
        <v>769</v>
      </c>
      <c r="AE59" s="67" t="s">
        <v>772</v>
      </c>
      <c r="AF59" s="104" t="s">
        <v>1070</v>
      </c>
    </row>
    <row r="60" spans="1:32" s="179" customFormat="1" ht="30.75" customHeight="1">
      <c r="A60" s="67">
        <v>55</v>
      </c>
      <c r="B60" s="66" t="s">
        <v>382</v>
      </c>
      <c r="C60" s="67" t="s">
        <v>1409</v>
      </c>
      <c r="D60" s="153">
        <f t="shared" si="5"/>
        <v>10</v>
      </c>
      <c r="E60" s="67" t="s">
        <v>1413</v>
      </c>
      <c r="F60" s="153">
        <f t="shared" si="6"/>
        <v>7</v>
      </c>
      <c r="G60" s="67" t="s">
        <v>1410</v>
      </c>
      <c r="H60" s="153">
        <f t="shared" si="7"/>
        <v>9</v>
      </c>
      <c r="I60" s="67" t="s">
        <v>1409</v>
      </c>
      <c r="J60" s="153">
        <f t="shared" si="8"/>
        <v>10</v>
      </c>
      <c r="K60" s="67" t="s">
        <v>1409</v>
      </c>
      <c r="L60" s="153">
        <f t="shared" si="9"/>
        <v>10</v>
      </c>
      <c r="M60" s="67" t="s">
        <v>1410</v>
      </c>
      <c r="N60" s="153">
        <f t="shared" si="10"/>
        <v>9</v>
      </c>
      <c r="O60" s="67" t="s">
        <v>1409</v>
      </c>
      <c r="P60" s="153">
        <f t="shared" si="1"/>
        <v>10</v>
      </c>
      <c r="Q60" s="174">
        <f t="shared" si="2"/>
        <v>374</v>
      </c>
      <c r="R60" s="178">
        <f t="shared" si="3"/>
        <v>9.35</v>
      </c>
      <c r="S60" s="67">
        <v>356</v>
      </c>
      <c r="T60" s="67">
        <v>358</v>
      </c>
      <c r="U60" s="69">
        <v>384</v>
      </c>
      <c r="V60" s="69">
        <v>392</v>
      </c>
      <c r="W60" s="69">
        <v>392</v>
      </c>
      <c r="X60" s="67">
        <v>340</v>
      </c>
      <c r="Y60" s="156">
        <f t="shared" si="4"/>
        <v>9.271428571428572</v>
      </c>
      <c r="Z60" s="106" t="s">
        <v>722</v>
      </c>
      <c r="AA60" s="152" t="s">
        <v>726</v>
      </c>
      <c r="AB60" s="180" t="s">
        <v>724</v>
      </c>
      <c r="AC60" s="67" t="s">
        <v>767</v>
      </c>
      <c r="AD60" s="67" t="s">
        <v>769</v>
      </c>
      <c r="AE60" s="67" t="s">
        <v>772</v>
      </c>
      <c r="AF60" s="104" t="s">
        <v>1071</v>
      </c>
    </row>
    <row r="61" spans="1:32" s="179" customFormat="1" ht="30.75" customHeight="1">
      <c r="A61" s="67">
        <v>56</v>
      </c>
      <c r="B61" s="66" t="s">
        <v>383</v>
      </c>
      <c r="C61" s="67" t="s">
        <v>1410</v>
      </c>
      <c r="D61" s="153">
        <f t="shared" si="5"/>
        <v>9</v>
      </c>
      <c r="E61" s="67" t="s">
        <v>1408</v>
      </c>
      <c r="F61" s="153">
        <f t="shared" si="6"/>
        <v>5</v>
      </c>
      <c r="G61" s="67" t="s">
        <v>1412</v>
      </c>
      <c r="H61" s="153">
        <f t="shared" si="7"/>
        <v>8</v>
      </c>
      <c r="I61" s="67" t="s">
        <v>1414</v>
      </c>
      <c r="J61" s="153">
        <f t="shared" si="8"/>
        <v>4</v>
      </c>
      <c r="K61" s="67" t="s">
        <v>1410</v>
      </c>
      <c r="L61" s="153">
        <f t="shared" si="9"/>
        <v>9</v>
      </c>
      <c r="M61" s="67" t="s">
        <v>1413</v>
      </c>
      <c r="N61" s="153">
        <f t="shared" si="10"/>
        <v>7</v>
      </c>
      <c r="O61" s="67" t="s">
        <v>1409</v>
      </c>
      <c r="P61" s="153">
        <f t="shared" si="1"/>
        <v>10</v>
      </c>
      <c r="Q61" s="174">
        <f t="shared" si="2"/>
        <v>300</v>
      </c>
      <c r="R61" s="178">
        <f t="shared" si="3"/>
        <v>7.5</v>
      </c>
      <c r="S61" s="67">
        <v>265</v>
      </c>
      <c r="T61" s="67">
        <v>218</v>
      </c>
      <c r="U61" s="69">
        <v>218</v>
      </c>
      <c r="V61" s="69">
        <v>248</v>
      </c>
      <c r="W61" s="69">
        <v>268</v>
      </c>
      <c r="X61" s="67">
        <v>262</v>
      </c>
      <c r="Y61" s="156">
        <f t="shared" si="4"/>
        <v>6.353571428571429</v>
      </c>
      <c r="Z61" s="167" t="s">
        <v>719</v>
      </c>
      <c r="AA61" s="152" t="s">
        <v>726</v>
      </c>
      <c r="AB61" s="180" t="s">
        <v>724</v>
      </c>
      <c r="AC61" s="67" t="s">
        <v>766</v>
      </c>
      <c r="AD61" s="67" t="s">
        <v>769</v>
      </c>
      <c r="AE61" s="67" t="s">
        <v>772</v>
      </c>
      <c r="AF61" s="104" t="s">
        <v>1072</v>
      </c>
    </row>
    <row r="62" spans="1:32" s="179" customFormat="1" ht="30.75" customHeight="1">
      <c r="A62" s="67">
        <v>57</v>
      </c>
      <c r="B62" s="66" t="s">
        <v>384</v>
      </c>
      <c r="C62" s="67" t="s">
        <v>1412</v>
      </c>
      <c r="D62" s="153">
        <f t="shared" si="5"/>
        <v>8</v>
      </c>
      <c r="E62" s="67" t="s">
        <v>1414</v>
      </c>
      <c r="F62" s="153">
        <f t="shared" si="6"/>
        <v>4</v>
      </c>
      <c r="G62" s="67" t="s">
        <v>1412</v>
      </c>
      <c r="H62" s="153">
        <f t="shared" si="7"/>
        <v>8</v>
      </c>
      <c r="I62" s="67" t="s">
        <v>1414</v>
      </c>
      <c r="J62" s="153">
        <f t="shared" si="8"/>
        <v>4</v>
      </c>
      <c r="K62" s="67" t="s">
        <v>1411</v>
      </c>
      <c r="L62" s="153">
        <f t="shared" si="9"/>
        <v>6</v>
      </c>
      <c r="M62" s="67" t="s">
        <v>1408</v>
      </c>
      <c r="N62" s="153">
        <f t="shared" si="10"/>
        <v>5</v>
      </c>
      <c r="O62" s="67" t="s">
        <v>1409</v>
      </c>
      <c r="P62" s="153">
        <f t="shared" si="1"/>
        <v>10</v>
      </c>
      <c r="Q62" s="174">
        <f t="shared" si="2"/>
        <v>258</v>
      </c>
      <c r="R62" s="178">
        <f t="shared" si="3"/>
        <v>6.45</v>
      </c>
      <c r="S62" s="67">
        <v>224</v>
      </c>
      <c r="T62" s="107">
        <v>162</v>
      </c>
      <c r="U62" s="69">
        <v>196</v>
      </c>
      <c r="V62" s="69">
        <v>218</v>
      </c>
      <c r="W62" s="69">
        <v>222</v>
      </c>
      <c r="X62" s="113">
        <v>206</v>
      </c>
      <c r="Y62" s="156">
        <f t="shared" si="4"/>
        <v>5.307142857142857</v>
      </c>
      <c r="Z62" s="181" t="s">
        <v>725</v>
      </c>
      <c r="AA62" s="152" t="s">
        <v>726</v>
      </c>
      <c r="AB62" s="158" t="s">
        <v>727</v>
      </c>
      <c r="AC62" s="67" t="s">
        <v>768</v>
      </c>
      <c r="AD62" s="67" t="s">
        <v>769</v>
      </c>
      <c r="AE62" s="67" t="s">
        <v>774</v>
      </c>
      <c r="AF62" s="104" t="s">
        <v>1073</v>
      </c>
    </row>
    <row r="63" spans="1:32" s="179" customFormat="1" ht="30.75" customHeight="1">
      <c r="A63" s="67">
        <v>58</v>
      </c>
      <c r="B63" s="66" t="s">
        <v>385</v>
      </c>
      <c r="C63" s="67" t="s">
        <v>1409</v>
      </c>
      <c r="D63" s="153">
        <f t="shared" si="5"/>
        <v>10</v>
      </c>
      <c r="E63" s="67" t="s">
        <v>1413</v>
      </c>
      <c r="F63" s="153">
        <f t="shared" si="6"/>
        <v>7</v>
      </c>
      <c r="G63" s="67" t="s">
        <v>1412</v>
      </c>
      <c r="H63" s="153">
        <f t="shared" si="7"/>
        <v>8</v>
      </c>
      <c r="I63" s="67" t="s">
        <v>1408</v>
      </c>
      <c r="J63" s="153">
        <f t="shared" si="8"/>
        <v>5</v>
      </c>
      <c r="K63" s="67" t="s">
        <v>1410</v>
      </c>
      <c r="L63" s="153">
        <f t="shared" si="9"/>
        <v>9</v>
      </c>
      <c r="M63" s="67" t="s">
        <v>1412</v>
      </c>
      <c r="N63" s="153">
        <f t="shared" si="10"/>
        <v>8</v>
      </c>
      <c r="O63" s="67" t="s">
        <v>1409</v>
      </c>
      <c r="P63" s="153">
        <f t="shared" si="1"/>
        <v>10</v>
      </c>
      <c r="Q63" s="174">
        <f t="shared" si="2"/>
        <v>330</v>
      </c>
      <c r="R63" s="178">
        <f t="shared" si="3"/>
        <v>8.25</v>
      </c>
      <c r="S63" s="67">
        <v>296</v>
      </c>
      <c r="T63" s="67">
        <v>346</v>
      </c>
      <c r="U63" s="69">
        <v>376</v>
      </c>
      <c r="V63" s="69">
        <v>368</v>
      </c>
      <c r="W63" s="69">
        <v>374</v>
      </c>
      <c r="X63" s="67">
        <v>348</v>
      </c>
      <c r="Y63" s="156">
        <f t="shared" si="4"/>
        <v>8.707142857142857</v>
      </c>
      <c r="Z63" s="106" t="s">
        <v>722</v>
      </c>
      <c r="AA63" s="164" t="s">
        <v>723</v>
      </c>
      <c r="AB63" s="180" t="s">
        <v>724</v>
      </c>
      <c r="AC63" s="67" t="s">
        <v>767</v>
      </c>
      <c r="AD63" s="67" t="s">
        <v>770</v>
      </c>
      <c r="AE63" s="67" t="s">
        <v>772</v>
      </c>
      <c r="AF63" s="104" t="s">
        <v>1074</v>
      </c>
    </row>
    <row r="64" spans="1:32" s="179" customFormat="1" ht="30.75" customHeight="1">
      <c r="A64" s="67">
        <v>59</v>
      </c>
      <c r="B64" s="66" t="s">
        <v>386</v>
      </c>
      <c r="C64" s="67" t="s">
        <v>1408</v>
      </c>
      <c r="D64" s="153">
        <f t="shared" si="5"/>
        <v>5</v>
      </c>
      <c r="E64" s="165" t="s">
        <v>1398</v>
      </c>
      <c r="F64" s="153">
        <f t="shared" si="6"/>
        <v>0</v>
      </c>
      <c r="G64" s="67" t="s">
        <v>1413</v>
      </c>
      <c r="H64" s="153">
        <f t="shared" si="7"/>
        <v>7</v>
      </c>
      <c r="I64" s="67" t="s">
        <v>1414</v>
      </c>
      <c r="J64" s="153">
        <f t="shared" si="8"/>
        <v>4</v>
      </c>
      <c r="K64" s="67" t="s">
        <v>1411</v>
      </c>
      <c r="L64" s="153">
        <f t="shared" si="9"/>
        <v>6</v>
      </c>
      <c r="M64" s="67" t="s">
        <v>1411</v>
      </c>
      <c r="N64" s="153">
        <f t="shared" si="10"/>
        <v>6</v>
      </c>
      <c r="O64" s="67" t="s">
        <v>1410</v>
      </c>
      <c r="P64" s="153">
        <f t="shared" si="1"/>
        <v>9</v>
      </c>
      <c r="Q64" s="174">
        <f t="shared" si="2"/>
        <v>212</v>
      </c>
      <c r="R64" s="178">
        <f t="shared" si="3"/>
        <v>5.3</v>
      </c>
      <c r="S64" s="67">
        <v>293</v>
      </c>
      <c r="T64" s="67">
        <v>272</v>
      </c>
      <c r="U64" s="147">
        <v>120</v>
      </c>
      <c r="V64" s="109">
        <v>142</v>
      </c>
      <c r="W64" s="69">
        <v>234</v>
      </c>
      <c r="X64" s="113">
        <v>150</v>
      </c>
      <c r="Y64" s="156">
        <f t="shared" si="4"/>
        <v>5.082142857142857</v>
      </c>
      <c r="Z64" s="181" t="s">
        <v>725</v>
      </c>
      <c r="AA64" s="164" t="s">
        <v>723</v>
      </c>
      <c r="AB64" s="180" t="s">
        <v>724</v>
      </c>
      <c r="AC64" s="67" t="s">
        <v>768</v>
      </c>
      <c r="AD64" s="67" t="s">
        <v>770</v>
      </c>
      <c r="AE64" s="67" t="s">
        <v>772</v>
      </c>
      <c r="AF64" s="104" t="s">
        <v>1075</v>
      </c>
    </row>
    <row r="65" spans="1:32" s="179" customFormat="1" ht="30.75" customHeight="1">
      <c r="A65" s="67">
        <v>60</v>
      </c>
      <c r="B65" s="66" t="s">
        <v>387</v>
      </c>
      <c r="C65" s="67" t="s">
        <v>1409</v>
      </c>
      <c r="D65" s="153">
        <f t="shared" si="5"/>
        <v>10</v>
      </c>
      <c r="E65" s="67" t="s">
        <v>1412</v>
      </c>
      <c r="F65" s="153">
        <f t="shared" si="6"/>
        <v>8</v>
      </c>
      <c r="G65" s="67" t="s">
        <v>1412</v>
      </c>
      <c r="H65" s="153">
        <f t="shared" si="7"/>
        <v>8</v>
      </c>
      <c r="I65" s="67" t="s">
        <v>1411</v>
      </c>
      <c r="J65" s="153">
        <f t="shared" si="8"/>
        <v>6</v>
      </c>
      <c r="K65" s="67" t="s">
        <v>1412</v>
      </c>
      <c r="L65" s="153">
        <f t="shared" si="9"/>
        <v>8</v>
      </c>
      <c r="M65" s="67" t="s">
        <v>1413</v>
      </c>
      <c r="N65" s="153">
        <f t="shared" si="10"/>
        <v>7</v>
      </c>
      <c r="O65" s="67" t="s">
        <v>1409</v>
      </c>
      <c r="P65" s="153">
        <f t="shared" si="1"/>
        <v>10</v>
      </c>
      <c r="Q65" s="174">
        <f t="shared" si="2"/>
        <v>330</v>
      </c>
      <c r="R65" s="178">
        <f t="shared" si="3"/>
        <v>8.25</v>
      </c>
      <c r="S65" s="67">
        <v>286</v>
      </c>
      <c r="T65" s="67">
        <v>336</v>
      </c>
      <c r="U65" s="69">
        <v>386</v>
      </c>
      <c r="V65" s="69">
        <v>392</v>
      </c>
      <c r="W65" s="69">
        <v>384</v>
      </c>
      <c r="X65" s="67">
        <v>236</v>
      </c>
      <c r="Y65" s="156">
        <f t="shared" si="4"/>
        <v>8.392857142857142</v>
      </c>
      <c r="Z65" s="106" t="s">
        <v>722</v>
      </c>
      <c r="AA65" s="164" t="s">
        <v>723</v>
      </c>
      <c r="AB65" s="180" t="s">
        <v>724</v>
      </c>
      <c r="AC65" s="67" t="s">
        <v>767</v>
      </c>
      <c r="AD65" s="67" t="s">
        <v>770</v>
      </c>
      <c r="AE65" s="67" t="s">
        <v>772</v>
      </c>
      <c r="AF65" s="104" t="s">
        <v>1076</v>
      </c>
    </row>
    <row r="66" spans="1:32" s="179" customFormat="1" ht="30.75" customHeight="1">
      <c r="A66" s="67">
        <v>61</v>
      </c>
      <c r="B66" s="66" t="s">
        <v>388</v>
      </c>
      <c r="C66" s="67" t="s">
        <v>1410</v>
      </c>
      <c r="D66" s="153">
        <f t="shared" si="5"/>
        <v>9</v>
      </c>
      <c r="E66" s="67" t="s">
        <v>1408</v>
      </c>
      <c r="F66" s="153">
        <f t="shared" si="6"/>
        <v>5</v>
      </c>
      <c r="G66" s="67" t="s">
        <v>1412</v>
      </c>
      <c r="H66" s="153">
        <f t="shared" si="7"/>
        <v>8</v>
      </c>
      <c r="I66" s="67" t="s">
        <v>1414</v>
      </c>
      <c r="J66" s="153">
        <f t="shared" si="8"/>
        <v>4</v>
      </c>
      <c r="K66" s="67" t="s">
        <v>1408</v>
      </c>
      <c r="L66" s="153">
        <f t="shared" si="9"/>
        <v>5</v>
      </c>
      <c r="M66" s="67" t="s">
        <v>1413</v>
      </c>
      <c r="N66" s="153">
        <f t="shared" si="10"/>
        <v>7</v>
      </c>
      <c r="O66" s="67" t="s">
        <v>1409</v>
      </c>
      <c r="P66" s="153">
        <f t="shared" si="1"/>
        <v>10</v>
      </c>
      <c r="Q66" s="174">
        <f t="shared" si="2"/>
        <v>276</v>
      </c>
      <c r="R66" s="178">
        <f t="shared" si="3"/>
        <v>6.9</v>
      </c>
      <c r="S66" s="67">
        <v>316</v>
      </c>
      <c r="T66" s="67">
        <v>334</v>
      </c>
      <c r="U66" s="69">
        <v>328</v>
      </c>
      <c r="V66" s="69">
        <v>356</v>
      </c>
      <c r="W66" s="69">
        <v>356</v>
      </c>
      <c r="X66" s="67">
        <v>286</v>
      </c>
      <c r="Y66" s="156">
        <f t="shared" si="4"/>
        <v>8.042857142857143</v>
      </c>
      <c r="Z66" s="167" t="s">
        <v>719</v>
      </c>
      <c r="AA66" s="142" t="s">
        <v>720</v>
      </c>
      <c r="AB66" s="152" t="s">
        <v>721</v>
      </c>
      <c r="AC66" s="67" t="s">
        <v>766</v>
      </c>
      <c r="AD66" s="67" t="s">
        <v>771</v>
      </c>
      <c r="AE66" s="67" t="s">
        <v>773</v>
      </c>
      <c r="AF66" s="104" t="s">
        <v>1077</v>
      </c>
    </row>
    <row r="67" spans="1:32" s="179" customFormat="1" ht="30.75" customHeight="1">
      <c r="A67" s="67">
        <v>62</v>
      </c>
      <c r="B67" s="66" t="s">
        <v>389</v>
      </c>
      <c r="C67" s="67" t="s">
        <v>1413</v>
      </c>
      <c r="D67" s="153">
        <f t="shared" si="5"/>
        <v>7</v>
      </c>
      <c r="E67" s="67" t="s">
        <v>1414</v>
      </c>
      <c r="F67" s="153">
        <f t="shared" si="6"/>
        <v>4</v>
      </c>
      <c r="G67" s="67" t="s">
        <v>1412</v>
      </c>
      <c r="H67" s="153">
        <f t="shared" si="7"/>
        <v>8</v>
      </c>
      <c r="I67" s="67" t="s">
        <v>1414</v>
      </c>
      <c r="J67" s="153">
        <f t="shared" si="8"/>
        <v>4</v>
      </c>
      <c r="K67" s="67" t="s">
        <v>1414</v>
      </c>
      <c r="L67" s="153">
        <f t="shared" si="9"/>
        <v>4</v>
      </c>
      <c r="M67" s="67" t="s">
        <v>1414</v>
      </c>
      <c r="N67" s="153">
        <f t="shared" si="10"/>
        <v>4</v>
      </c>
      <c r="O67" s="67" t="s">
        <v>1410</v>
      </c>
      <c r="P67" s="153">
        <f t="shared" si="1"/>
        <v>9</v>
      </c>
      <c r="Q67" s="174">
        <f t="shared" si="2"/>
        <v>226</v>
      </c>
      <c r="R67" s="178">
        <f t="shared" si="3"/>
        <v>5.65</v>
      </c>
      <c r="S67" s="67">
        <v>198</v>
      </c>
      <c r="T67" s="67">
        <v>212</v>
      </c>
      <c r="U67" s="147">
        <v>162</v>
      </c>
      <c r="V67" s="69">
        <v>240</v>
      </c>
      <c r="W67" s="69">
        <v>208</v>
      </c>
      <c r="X67" s="113">
        <v>112</v>
      </c>
      <c r="Y67" s="156">
        <f t="shared" si="4"/>
        <v>4.85</v>
      </c>
      <c r="Z67" s="181" t="s">
        <v>725</v>
      </c>
      <c r="AA67" s="164" t="s">
        <v>723</v>
      </c>
      <c r="AB67" s="158" t="s">
        <v>727</v>
      </c>
      <c r="AC67" s="67" t="s">
        <v>768</v>
      </c>
      <c r="AD67" s="67" t="s">
        <v>770</v>
      </c>
      <c r="AE67" s="67" t="s">
        <v>774</v>
      </c>
      <c r="AF67" s="104" t="s">
        <v>1078</v>
      </c>
    </row>
    <row r="68" spans="1:32" s="179" customFormat="1" ht="30.75" customHeight="1">
      <c r="A68" s="67">
        <v>63</v>
      </c>
      <c r="B68" s="66" t="s">
        <v>390</v>
      </c>
      <c r="C68" s="67" t="s">
        <v>1413</v>
      </c>
      <c r="D68" s="153">
        <f t="shared" si="5"/>
        <v>7</v>
      </c>
      <c r="E68" s="67" t="s">
        <v>1414</v>
      </c>
      <c r="F68" s="153">
        <f t="shared" si="6"/>
        <v>4</v>
      </c>
      <c r="G68" s="67" t="s">
        <v>1413</v>
      </c>
      <c r="H68" s="153">
        <f t="shared" si="7"/>
        <v>7</v>
      </c>
      <c r="I68" s="67" t="s">
        <v>1414</v>
      </c>
      <c r="J68" s="153">
        <f t="shared" si="8"/>
        <v>4</v>
      </c>
      <c r="K68" s="67" t="s">
        <v>1414</v>
      </c>
      <c r="L68" s="153">
        <f t="shared" si="9"/>
        <v>4</v>
      </c>
      <c r="M68" s="67" t="s">
        <v>1413</v>
      </c>
      <c r="N68" s="153">
        <f t="shared" si="10"/>
        <v>7</v>
      </c>
      <c r="O68" s="67" t="s">
        <v>1410</v>
      </c>
      <c r="P68" s="153">
        <f t="shared" si="1"/>
        <v>9</v>
      </c>
      <c r="Q68" s="174">
        <f t="shared" si="2"/>
        <v>242</v>
      </c>
      <c r="R68" s="178">
        <f t="shared" si="3"/>
        <v>6.05</v>
      </c>
      <c r="S68" s="67">
        <v>178</v>
      </c>
      <c r="T68" s="67">
        <v>222</v>
      </c>
      <c r="U68" s="69">
        <v>186</v>
      </c>
      <c r="V68" s="109">
        <v>194</v>
      </c>
      <c r="W68" s="69">
        <v>216</v>
      </c>
      <c r="X68" s="113">
        <v>198</v>
      </c>
      <c r="Y68" s="156">
        <f t="shared" si="4"/>
        <v>5.128571428571429</v>
      </c>
      <c r="Z68" s="181" t="s">
        <v>725</v>
      </c>
      <c r="AA68" s="152" t="s">
        <v>726</v>
      </c>
      <c r="AB68" s="158" t="s">
        <v>727</v>
      </c>
      <c r="AC68" s="67" t="s">
        <v>768</v>
      </c>
      <c r="AD68" s="67" t="s">
        <v>769</v>
      </c>
      <c r="AE68" s="67" t="s">
        <v>774</v>
      </c>
      <c r="AF68" s="104" t="s">
        <v>1079</v>
      </c>
    </row>
    <row r="69" spans="1:32" s="179" customFormat="1" ht="30.75" customHeight="1">
      <c r="A69" s="67">
        <v>64</v>
      </c>
      <c r="B69" s="66" t="s">
        <v>391</v>
      </c>
      <c r="C69" s="67" t="s">
        <v>1409</v>
      </c>
      <c r="D69" s="153">
        <f t="shared" si="5"/>
        <v>10</v>
      </c>
      <c r="E69" s="67" t="s">
        <v>1413</v>
      </c>
      <c r="F69" s="153">
        <f t="shared" si="6"/>
        <v>7</v>
      </c>
      <c r="G69" s="67" t="s">
        <v>1409</v>
      </c>
      <c r="H69" s="153">
        <f t="shared" si="7"/>
        <v>10</v>
      </c>
      <c r="I69" s="67" t="s">
        <v>1411</v>
      </c>
      <c r="J69" s="153">
        <f t="shared" si="8"/>
        <v>6</v>
      </c>
      <c r="K69" s="67" t="s">
        <v>1412</v>
      </c>
      <c r="L69" s="153">
        <f t="shared" si="9"/>
        <v>8</v>
      </c>
      <c r="M69" s="67" t="s">
        <v>1412</v>
      </c>
      <c r="N69" s="153">
        <f t="shared" si="10"/>
        <v>8</v>
      </c>
      <c r="O69" s="67" t="s">
        <v>1409</v>
      </c>
      <c r="P69" s="153">
        <f aca="true" t="shared" si="11" ref="P69:P112">IF(O69="AA",10,IF(O69="AB",9,IF(O69="BB",8,IF(O69="BC",7,IF(O69="CC",6,IF(O69="CD",5,IF(O69="DD",4,IF(O69="F",0))))))))</f>
        <v>10</v>
      </c>
      <c r="Q69" s="174">
        <f t="shared" si="2"/>
        <v>334</v>
      </c>
      <c r="R69" s="178">
        <f t="shared" si="3"/>
        <v>8.35</v>
      </c>
      <c r="S69" s="67">
        <v>308</v>
      </c>
      <c r="T69" s="67">
        <v>342</v>
      </c>
      <c r="U69" s="69">
        <v>318</v>
      </c>
      <c r="V69" s="69">
        <v>300</v>
      </c>
      <c r="W69" s="69">
        <v>344</v>
      </c>
      <c r="X69" s="67">
        <v>310</v>
      </c>
      <c r="Y69" s="156">
        <f t="shared" si="4"/>
        <v>8.057142857142857</v>
      </c>
      <c r="Z69" s="106" t="s">
        <v>722</v>
      </c>
      <c r="AA69" s="142" t="s">
        <v>720</v>
      </c>
      <c r="AB69" s="152" t="s">
        <v>721</v>
      </c>
      <c r="AC69" s="67" t="s">
        <v>767</v>
      </c>
      <c r="AD69" s="67" t="s">
        <v>771</v>
      </c>
      <c r="AE69" s="67" t="s">
        <v>773</v>
      </c>
      <c r="AF69" s="104" t="s">
        <v>1080</v>
      </c>
    </row>
    <row r="70" spans="1:32" s="179" customFormat="1" ht="30.75" customHeight="1">
      <c r="A70" s="67">
        <v>65</v>
      </c>
      <c r="B70" s="66" t="s">
        <v>392</v>
      </c>
      <c r="C70" s="67" t="s">
        <v>1412</v>
      </c>
      <c r="D70" s="153">
        <f t="shared" si="5"/>
        <v>8</v>
      </c>
      <c r="E70" s="67" t="s">
        <v>1408</v>
      </c>
      <c r="F70" s="153">
        <f t="shared" si="6"/>
        <v>5</v>
      </c>
      <c r="G70" s="67" t="s">
        <v>1412</v>
      </c>
      <c r="H70" s="153">
        <f t="shared" si="7"/>
        <v>8</v>
      </c>
      <c r="I70" s="67" t="s">
        <v>1411</v>
      </c>
      <c r="J70" s="153">
        <f t="shared" si="8"/>
        <v>6</v>
      </c>
      <c r="K70" s="67" t="s">
        <v>1411</v>
      </c>
      <c r="L70" s="153">
        <f t="shared" si="9"/>
        <v>6</v>
      </c>
      <c r="M70" s="67" t="s">
        <v>1413</v>
      </c>
      <c r="N70" s="153">
        <f t="shared" si="10"/>
        <v>7</v>
      </c>
      <c r="O70" s="67" t="s">
        <v>1410</v>
      </c>
      <c r="P70" s="153">
        <f t="shared" si="11"/>
        <v>9</v>
      </c>
      <c r="Q70" s="174">
        <f t="shared" si="2"/>
        <v>280</v>
      </c>
      <c r="R70" s="178">
        <f t="shared" si="3"/>
        <v>7</v>
      </c>
      <c r="S70" s="67">
        <v>244</v>
      </c>
      <c r="T70" s="67">
        <v>230</v>
      </c>
      <c r="U70" s="69">
        <v>200</v>
      </c>
      <c r="V70" s="110">
        <v>250</v>
      </c>
      <c r="W70" s="69">
        <v>254</v>
      </c>
      <c r="X70" s="113">
        <v>262</v>
      </c>
      <c r="Y70" s="156">
        <f t="shared" si="4"/>
        <v>6.142857142857143</v>
      </c>
      <c r="Z70" s="167" t="s">
        <v>719</v>
      </c>
      <c r="AA70" s="164" t="s">
        <v>723</v>
      </c>
      <c r="AB70" s="180" t="s">
        <v>724</v>
      </c>
      <c r="AC70" s="67" t="s">
        <v>766</v>
      </c>
      <c r="AD70" s="67" t="s">
        <v>770</v>
      </c>
      <c r="AE70" s="67" t="s">
        <v>772</v>
      </c>
      <c r="AF70" s="104" t="s">
        <v>1081</v>
      </c>
    </row>
    <row r="71" spans="1:32" s="179" customFormat="1" ht="30.75" customHeight="1">
      <c r="A71" s="67">
        <v>66</v>
      </c>
      <c r="B71" s="66" t="s">
        <v>393</v>
      </c>
      <c r="C71" s="67" t="s">
        <v>1413</v>
      </c>
      <c r="D71" s="153">
        <f t="shared" si="5"/>
        <v>7</v>
      </c>
      <c r="E71" s="67" t="s">
        <v>1408</v>
      </c>
      <c r="F71" s="153">
        <f t="shared" si="6"/>
        <v>5</v>
      </c>
      <c r="G71" s="67" t="s">
        <v>1412</v>
      </c>
      <c r="H71" s="153">
        <f t="shared" si="7"/>
        <v>8</v>
      </c>
      <c r="I71" s="67" t="s">
        <v>1408</v>
      </c>
      <c r="J71" s="153">
        <f t="shared" si="8"/>
        <v>5</v>
      </c>
      <c r="K71" s="67" t="s">
        <v>1413</v>
      </c>
      <c r="L71" s="153">
        <f t="shared" si="9"/>
        <v>7</v>
      </c>
      <c r="M71" s="67" t="s">
        <v>1411</v>
      </c>
      <c r="N71" s="153">
        <f t="shared" si="10"/>
        <v>6</v>
      </c>
      <c r="O71" s="67" t="s">
        <v>1412</v>
      </c>
      <c r="P71" s="153">
        <f t="shared" si="11"/>
        <v>8</v>
      </c>
      <c r="Q71" s="174">
        <f aca="true" t="shared" si="12" ref="Q71:Q112">(D71*6+F71*6+H71*2+J71*6+L71*6+N71*6+P71*8)</f>
        <v>260</v>
      </c>
      <c r="R71" s="178">
        <f aca="true" t="shared" si="13" ref="R71:R112">Q71/40</f>
        <v>6.5</v>
      </c>
      <c r="S71" s="67">
        <v>241</v>
      </c>
      <c r="T71" s="67">
        <v>270</v>
      </c>
      <c r="U71" s="69">
        <v>234</v>
      </c>
      <c r="V71" s="69">
        <v>278</v>
      </c>
      <c r="W71" s="69">
        <v>310</v>
      </c>
      <c r="X71" s="67">
        <v>288</v>
      </c>
      <c r="Y71" s="156">
        <f aca="true" t="shared" si="14" ref="Y71:Y112">(Q71+S71+T71+U71+V71+W71+X71)/(280)</f>
        <v>6.7178571428571425</v>
      </c>
      <c r="Z71" s="167" t="s">
        <v>719</v>
      </c>
      <c r="AA71" s="164" t="s">
        <v>723</v>
      </c>
      <c r="AB71" s="180" t="s">
        <v>724</v>
      </c>
      <c r="AC71" s="67" t="s">
        <v>766</v>
      </c>
      <c r="AD71" s="67" t="s">
        <v>770</v>
      </c>
      <c r="AE71" s="67" t="s">
        <v>772</v>
      </c>
      <c r="AF71" s="104" t="s">
        <v>1082</v>
      </c>
    </row>
    <row r="72" spans="1:32" s="179" customFormat="1" ht="30.75" customHeight="1">
      <c r="A72" s="67">
        <v>67</v>
      </c>
      <c r="B72" s="66" t="s">
        <v>394</v>
      </c>
      <c r="C72" s="67" t="s">
        <v>1410</v>
      </c>
      <c r="D72" s="153">
        <f t="shared" si="5"/>
        <v>9</v>
      </c>
      <c r="E72" s="67" t="s">
        <v>1412</v>
      </c>
      <c r="F72" s="153">
        <f t="shared" si="6"/>
        <v>8</v>
      </c>
      <c r="G72" s="67" t="s">
        <v>1409</v>
      </c>
      <c r="H72" s="153">
        <f t="shared" si="7"/>
        <v>10</v>
      </c>
      <c r="I72" s="67" t="s">
        <v>1413</v>
      </c>
      <c r="J72" s="153">
        <f t="shared" si="8"/>
        <v>7</v>
      </c>
      <c r="K72" s="67" t="s">
        <v>1410</v>
      </c>
      <c r="L72" s="153">
        <f t="shared" si="9"/>
        <v>9</v>
      </c>
      <c r="M72" s="67" t="s">
        <v>1411</v>
      </c>
      <c r="N72" s="153">
        <f t="shared" si="10"/>
        <v>6</v>
      </c>
      <c r="O72" s="67" t="s">
        <v>1409</v>
      </c>
      <c r="P72" s="153">
        <f t="shared" si="11"/>
        <v>10</v>
      </c>
      <c r="Q72" s="174">
        <f t="shared" si="12"/>
        <v>334</v>
      </c>
      <c r="R72" s="178">
        <f t="shared" si="13"/>
        <v>8.35</v>
      </c>
      <c r="S72" s="67">
        <v>276</v>
      </c>
      <c r="T72" s="67">
        <v>270</v>
      </c>
      <c r="U72" s="69">
        <v>310</v>
      </c>
      <c r="V72" s="69">
        <v>350</v>
      </c>
      <c r="W72" s="69">
        <v>372</v>
      </c>
      <c r="X72" s="67">
        <v>318</v>
      </c>
      <c r="Y72" s="156">
        <f t="shared" si="14"/>
        <v>7.964285714285714</v>
      </c>
      <c r="Z72" s="106" t="s">
        <v>722</v>
      </c>
      <c r="AA72" s="164" t="s">
        <v>723</v>
      </c>
      <c r="AB72" s="180" t="s">
        <v>724</v>
      </c>
      <c r="AC72" s="67" t="s">
        <v>767</v>
      </c>
      <c r="AD72" s="67" t="s">
        <v>770</v>
      </c>
      <c r="AE72" s="67" t="s">
        <v>772</v>
      </c>
      <c r="AF72" s="104" t="s">
        <v>1083</v>
      </c>
    </row>
    <row r="73" spans="1:32" s="179" customFormat="1" ht="30.75" customHeight="1">
      <c r="A73" s="67">
        <v>68</v>
      </c>
      <c r="B73" s="66" t="s">
        <v>395</v>
      </c>
      <c r="C73" s="67" t="s">
        <v>1409</v>
      </c>
      <c r="D73" s="153">
        <f t="shared" si="5"/>
        <v>10</v>
      </c>
      <c r="E73" s="67" t="s">
        <v>1412</v>
      </c>
      <c r="F73" s="153">
        <f t="shared" si="6"/>
        <v>8</v>
      </c>
      <c r="G73" s="67" t="s">
        <v>1409</v>
      </c>
      <c r="H73" s="153">
        <f t="shared" si="7"/>
        <v>10</v>
      </c>
      <c r="I73" s="67" t="s">
        <v>1413</v>
      </c>
      <c r="J73" s="153">
        <f t="shared" si="8"/>
        <v>7</v>
      </c>
      <c r="K73" s="67" t="s">
        <v>1412</v>
      </c>
      <c r="L73" s="153">
        <f t="shared" si="9"/>
        <v>8</v>
      </c>
      <c r="M73" s="67" t="s">
        <v>1412</v>
      </c>
      <c r="N73" s="153">
        <f t="shared" si="10"/>
        <v>8</v>
      </c>
      <c r="O73" s="67" t="s">
        <v>1409</v>
      </c>
      <c r="P73" s="153">
        <f t="shared" si="11"/>
        <v>10</v>
      </c>
      <c r="Q73" s="174">
        <f t="shared" si="12"/>
        <v>346</v>
      </c>
      <c r="R73" s="178">
        <f t="shared" si="13"/>
        <v>8.65</v>
      </c>
      <c r="S73" s="67">
        <v>269</v>
      </c>
      <c r="T73" s="67">
        <v>292</v>
      </c>
      <c r="U73" s="69">
        <v>296</v>
      </c>
      <c r="V73" s="69">
        <v>266</v>
      </c>
      <c r="W73" s="69">
        <v>310</v>
      </c>
      <c r="X73" s="67">
        <v>284</v>
      </c>
      <c r="Y73" s="156">
        <f t="shared" si="14"/>
        <v>7.367857142857143</v>
      </c>
      <c r="Z73" s="106" t="s">
        <v>722</v>
      </c>
      <c r="AA73" s="142" t="s">
        <v>720</v>
      </c>
      <c r="AB73" s="180" t="s">
        <v>724</v>
      </c>
      <c r="AC73" s="67" t="s">
        <v>767</v>
      </c>
      <c r="AD73" s="67" t="s">
        <v>771</v>
      </c>
      <c r="AE73" s="67" t="s">
        <v>772</v>
      </c>
      <c r="AF73" s="104" t="s">
        <v>1084</v>
      </c>
    </row>
    <row r="74" spans="1:32" s="179" customFormat="1" ht="30.75" customHeight="1">
      <c r="A74" s="67">
        <v>69</v>
      </c>
      <c r="B74" s="66" t="s">
        <v>396</v>
      </c>
      <c r="C74" s="67" t="s">
        <v>1409</v>
      </c>
      <c r="D74" s="153">
        <f t="shared" si="5"/>
        <v>10</v>
      </c>
      <c r="E74" s="67" t="s">
        <v>1410</v>
      </c>
      <c r="F74" s="153">
        <f t="shared" si="6"/>
        <v>9</v>
      </c>
      <c r="G74" s="67" t="s">
        <v>1410</v>
      </c>
      <c r="H74" s="153">
        <f t="shared" si="7"/>
        <v>9</v>
      </c>
      <c r="I74" s="67" t="s">
        <v>1409</v>
      </c>
      <c r="J74" s="153">
        <f t="shared" si="8"/>
        <v>10</v>
      </c>
      <c r="K74" s="67" t="s">
        <v>1409</v>
      </c>
      <c r="L74" s="153">
        <f t="shared" si="9"/>
        <v>10</v>
      </c>
      <c r="M74" s="184" t="s">
        <v>1412</v>
      </c>
      <c r="N74" s="153">
        <f t="shared" si="10"/>
        <v>8</v>
      </c>
      <c r="O74" s="67" t="s">
        <v>1409</v>
      </c>
      <c r="P74" s="153">
        <f t="shared" si="11"/>
        <v>10</v>
      </c>
      <c r="Q74" s="174">
        <f t="shared" si="12"/>
        <v>380</v>
      </c>
      <c r="R74" s="178">
        <f t="shared" si="13"/>
        <v>9.5</v>
      </c>
      <c r="S74" s="67">
        <v>311</v>
      </c>
      <c r="T74" s="67">
        <v>314</v>
      </c>
      <c r="U74" s="69">
        <v>326</v>
      </c>
      <c r="V74" s="69">
        <v>390</v>
      </c>
      <c r="W74" s="69">
        <v>382</v>
      </c>
      <c r="X74" s="67">
        <v>354</v>
      </c>
      <c r="Y74" s="156">
        <f t="shared" si="14"/>
        <v>8.775</v>
      </c>
      <c r="Z74" s="106" t="s">
        <v>722</v>
      </c>
      <c r="AA74" s="152" t="s">
        <v>726</v>
      </c>
      <c r="AB74" s="180" t="s">
        <v>724</v>
      </c>
      <c r="AC74" s="67" t="s">
        <v>767</v>
      </c>
      <c r="AD74" s="67" t="s">
        <v>769</v>
      </c>
      <c r="AE74" s="67" t="s">
        <v>772</v>
      </c>
      <c r="AF74" s="104" t="s">
        <v>1085</v>
      </c>
    </row>
    <row r="75" spans="1:32" s="179" customFormat="1" ht="30.75" customHeight="1">
      <c r="A75" s="67">
        <v>70</v>
      </c>
      <c r="B75" s="66" t="s">
        <v>397</v>
      </c>
      <c r="C75" s="67" t="s">
        <v>1410</v>
      </c>
      <c r="D75" s="153">
        <f t="shared" si="5"/>
        <v>9</v>
      </c>
      <c r="E75" s="67" t="s">
        <v>1412</v>
      </c>
      <c r="F75" s="153">
        <f t="shared" si="6"/>
        <v>8</v>
      </c>
      <c r="G75" s="67" t="s">
        <v>1410</v>
      </c>
      <c r="H75" s="153">
        <f t="shared" si="7"/>
        <v>9</v>
      </c>
      <c r="I75" s="67" t="s">
        <v>1413</v>
      </c>
      <c r="J75" s="153">
        <f t="shared" si="8"/>
        <v>7</v>
      </c>
      <c r="K75" s="67" t="s">
        <v>1409</v>
      </c>
      <c r="L75" s="153">
        <f t="shared" si="9"/>
        <v>10</v>
      </c>
      <c r="M75" s="67" t="s">
        <v>1413</v>
      </c>
      <c r="N75" s="153">
        <f t="shared" si="10"/>
        <v>7</v>
      </c>
      <c r="O75" s="67" t="s">
        <v>1409</v>
      </c>
      <c r="P75" s="153">
        <f t="shared" si="11"/>
        <v>10</v>
      </c>
      <c r="Q75" s="174">
        <f t="shared" si="12"/>
        <v>344</v>
      </c>
      <c r="R75" s="178">
        <f t="shared" si="13"/>
        <v>8.6</v>
      </c>
      <c r="S75" s="67">
        <v>297</v>
      </c>
      <c r="T75" s="67">
        <v>298</v>
      </c>
      <c r="U75" s="69">
        <v>268</v>
      </c>
      <c r="V75" s="69">
        <v>308</v>
      </c>
      <c r="W75" s="69">
        <v>350</v>
      </c>
      <c r="X75" s="67">
        <v>314</v>
      </c>
      <c r="Y75" s="156">
        <f t="shared" si="14"/>
        <v>7.7821428571428575</v>
      </c>
      <c r="Z75" s="106" t="s">
        <v>722</v>
      </c>
      <c r="AA75" s="152" t="s">
        <v>726</v>
      </c>
      <c r="AB75" s="180" t="s">
        <v>724</v>
      </c>
      <c r="AC75" s="67" t="s">
        <v>767</v>
      </c>
      <c r="AD75" s="67" t="s">
        <v>769</v>
      </c>
      <c r="AE75" s="67" t="s">
        <v>772</v>
      </c>
      <c r="AF75" s="104" t="s">
        <v>884</v>
      </c>
    </row>
    <row r="76" spans="1:32" s="179" customFormat="1" ht="30.75" customHeight="1">
      <c r="A76" s="67">
        <v>71</v>
      </c>
      <c r="B76" s="66" t="s">
        <v>398</v>
      </c>
      <c r="C76" s="67" t="s">
        <v>1409</v>
      </c>
      <c r="D76" s="153">
        <f t="shared" si="5"/>
        <v>10</v>
      </c>
      <c r="E76" s="67" t="s">
        <v>1408</v>
      </c>
      <c r="F76" s="153">
        <f t="shared" si="6"/>
        <v>5</v>
      </c>
      <c r="G76" s="67" t="s">
        <v>1409</v>
      </c>
      <c r="H76" s="153">
        <f t="shared" si="7"/>
        <v>10</v>
      </c>
      <c r="I76" s="67" t="s">
        <v>1410</v>
      </c>
      <c r="J76" s="153">
        <f t="shared" si="8"/>
        <v>9</v>
      </c>
      <c r="K76" s="67" t="s">
        <v>1413</v>
      </c>
      <c r="L76" s="153">
        <f t="shared" si="9"/>
        <v>7</v>
      </c>
      <c r="M76" s="67" t="s">
        <v>1411</v>
      </c>
      <c r="N76" s="153">
        <f t="shared" si="10"/>
        <v>6</v>
      </c>
      <c r="O76" s="67" t="s">
        <v>1409</v>
      </c>
      <c r="P76" s="153">
        <f t="shared" si="11"/>
        <v>10</v>
      </c>
      <c r="Q76" s="174">
        <f t="shared" si="12"/>
        <v>322</v>
      </c>
      <c r="R76" s="178">
        <f t="shared" si="13"/>
        <v>8.05</v>
      </c>
      <c r="S76" s="67">
        <v>278</v>
      </c>
      <c r="T76" s="67">
        <v>310</v>
      </c>
      <c r="U76" s="69">
        <v>236</v>
      </c>
      <c r="V76" s="69">
        <v>264</v>
      </c>
      <c r="W76" s="69">
        <v>306</v>
      </c>
      <c r="X76" s="67">
        <v>260</v>
      </c>
      <c r="Y76" s="156">
        <f t="shared" si="14"/>
        <v>7.057142857142857</v>
      </c>
      <c r="Z76" s="181" t="s">
        <v>725</v>
      </c>
      <c r="AA76" s="164" t="s">
        <v>723</v>
      </c>
      <c r="AB76" s="180" t="s">
        <v>724</v>
      </c>
      <c r="AC76" s="67" t="s">
        <v>768</v>
      </c>
      <c r="AD76" s="67" t="s">
        <v>770</v>
      </c>
      <c r="AE76" s="67" t="s">
        <v>772</v>
      </c>
      <c r="AF76" s="104" t="s">
        <v>1086</v>
      </c>
    </row>
    <row r="77" spans="1:32" s="179" customFormat="1" ht="30.75" customHeight="1">
      <c r="A77" s="67">
        <v>72</v>
      </c>
      <c r="B77" s="66" t="s">
        <v>399</v>
      </c>
      <c r="C77" s="67" t="s">
        <v>1410</v>
      </c>
      <c r="D77" s="153">
        <f t="shared" si="5"/>
        <v>9</v>
      </c>
      <c r="E77" s="67" t="s">
        <v>1413</v>
      </c>
      <c r="F77" s="153">
        <f t="shared" si="6"/>
        <v>7</v>
      </c>
      <c r="G77" s="67" t="s">
        <v>1412</v>
      </c>
      <c r="H77" s="153">
        <f t="shared" si="7"/>
        <v>8</v>
      </c>
      <c r="I77" s="67" t="s">
        <v>1410</v>
      </c>
      <c r="J77" s="153">
        <f t="shared" si="8"/>
        <v>9</v>
      </c>
      <c r="K77" s="67" t="s">
        <v>1413</v>
      </c>
      <c r="L77" s="153">
        <f t="shared" si="9"/>
        <v>7</v>
      </c>
      <c r="M77" s="67" t="s">
        <v>1412</v>
      </c>
      <c r="N77" s="153">
        <f t="shared" si="10"/>
        <v>8</v>
      </c>
      <c r="O77" s="67" t="s">
        <v>1409</v>
      </c>
      <c r="P77" s="153">
        <f t="shared" si="11"/>
        <v>10</v>
      </c>
      <c r="Q77" s="174">
        <f t="shared" si="12"/>
        <v>336</v>
      </c>
      <c r="R77" s="178">
        <f t="shared" si="13"/>
        <v>8.4</v>
      </c>
      <c r="S77" s="67">
        <v>268</v>
      </c>
      <c r="T77" s="67">
        <v>234</v>
      </c>
      <c r="U77" s="69">
        <v>254</v>
      </c>
      <c r="V77" s="69">
        <v>302</v>
      </c>
      <c r="W77" s="69">
        <v>302</v>
      </c>
      <c r="X77" s="67">
        <v>316</v>
      </c>
      <c r="Y77" s="156">
        <f t="shared" si="14"/>
        <v>7.185714285714286</v>
      </c>
      <c r="Z77" s="181" t="s">
        <v>725</v>
      </c>
      <c r="AA77" s="152" t="s">
        <v>726</v>
      </c>
      <c r="AB77" s="158" t="s">
        <v>727</v>
      </c>
      <c r="AC77" s="67" t="s">
        <v>768</v>
      </c>
      <c r="AD77" s="67" t="s">
        <v>769</v>
      </c>
      <c r="AE77" s="67" t="s">
        <v>774</v>
      </c>
      <c r="AF77" s="104" t="s">
        <v>1087</v>
      </c>
    </row>
    <row r="78" spans="1:32" s="179" customFormat="1" ht="30.75" customHeight="1">
      <c r="A78" s="67">
        <v>73</v>
      </c>
      <c r="B78" s="66" t="s">
        <v>400</v>
      </c>
      <c r="C78" s="67" t="s">
        <v>1409</v>
      </c>
      <c r="D78" s="153">
        <f t="shared" si="5"/>
        <v>10</v>
      </c>
      <c r="E78" s="67" t="s">
        <v>1413</v>
      </c>
      <c r="F78" s="153">
        <f t="shared" si="6"/>
        <v>7</v>
      </c>
      <c r="G78" s="67" t="s">
        <v>1412</v>
      </c>
      <c r="H78" s="153">
        <f t="shared" si="7"/>
        <v>8</v>
      </c>
      <c r="I78" s="67" t="s">
        <v>1408</v>
      </c>
      <c r="J78" s="153">
        <f t="shared" si="8"/>
        <v>5</v>
      </c>
      <c r="K78" s="67" t="s">
        <v>1410</v>
      </c>
      <c r="L78" s="153">
        <f t="shared" si="9"/>
        <v>9</v>
      </c>
      <c r="M78" s="67" t="s">
        <v>1412</v>
      </c>
      <c r="N78" s="153">
        <f t="shared" si="10"/>
        <v>8</v>
      </c>
      <c r="O78" s="67" t="s">
        <v>1412</v>
      </c>
      <c r="P78" s="153">
        <f t="shared" si="11"/>
        <v>8</v>
      </c>
      <c r="Q78" s="174">
        <f t="shared" si="12"/>
        <v>314</v>
      </c>
      <c r="R78" s="178">
        <f t="shared" si="13"/>
        <v>7.85</v>
      </c>
      <c r="S78" s="67">
        <v>188</v>
      </c>
      <c r="T78" s="67">
        <v>246</v>
      </c>
      <c r="U78" s="69">
        <v>218</v>
      </c>
      <c r="V78" s="110">
        <v>244</v>
      </c>
      <c r="W78" s="69">
        <v>270</v>
      </c>
      <c r="X78" s="67">
        <v>238</v>
      </c>
      <c r="Y78" s="156">
        <f t="shared" si="14"/>
        <v>6.135714285714286</v>
      </c>
      <c r="Z78" s="181" t="s">
        <v>725</v>
      </c>
      <c r="AA78" s="152" t="s">
        <v>726</v>
      </c>
      <c r="AB78" s="158" t="s">
        <v>727</v>
      </c>
      <c r="AC78" s="67" t="s">
        <v>768</v>
      </c>
      <c r="AD78" s="67" t="s">
        <v>769</v>
      </c>
      <c r="AE78" s="67" t="s">
        <v>774</v>
      </c>
      <c r="AF78" s="104" t="s">
        <v>1088</v>
      </c>
    </row>
    <row r="79" spans="1:32" s="179" customFormat="1" ht="30.75" customHeight="1">
      <c r="A79" s="67">
        <v>74</v>
      </c>
      <c r="B79" s="66" t="s">
        <v>401</v>
      </c>
      <c r="C79" s="67" t="s">
        <v>1412</v>
      </c>
      <c r="D79" s="153">
        <f t="shared" si="5"/>
        <v>8</v>
      </c>
      <c r="E79" s="67" t="s">
        <v>1408</v>
      </c>
      <c r="F79" s="153">
        <f t="shared" si="6"/>
        <v>5</v>
      </c>
      <c r="G79" s="67" t="s">
        <v>1412</v>
      </c>
      <c r="H79" s="153">
        <f t="shared" si="7"/>
        <v>8</v>
      </c>
      <c r="I79" s="67" t="s">
        <v>1413</v>
      </c>
      <c r="J79" s="153">
        <f t="shared" si="8"/>
        <v>7</v>
      </c>
      <c r="K79" s="67" t="s">
        <v>1412</v>
      </c>
      <c r="L79" s="153">
        <f t="shared" si="9"/>
        <v>8</v>
      </c>
      <c r="M79" s="67" t="s">
        <v>1410</v>
      </c>
      <c r="N79" s="153">
        <f t="shared" si="10"/>
        <v>9</v>
      </c>
      <c r="O79" s="67" t="s">
        <v>1410</v>
      </c>
      <c r="P79" s="153">
        <f t="shared" si="11"/>
        <v>9</v>
      </c>
      <c r="Q79" s="174">
        <f t="shared" si="12"/>
        <v>310</v>
      </c>
      <c r="R79" s="178">
        <f t="shared" si="13"/>
        <v>7.75</v>
      </c>
      <c r="S79" s="67">
        <v>327</v>
      </c>
      <c r="T79" s="67">
        <v>334</v>
      </c>
      <c r="U79" s="69">
        <v>310</v>
      </c>
      <c r="V79" s="69">
        <v>328</v>
      </c>
      <c r="W79" s="69">
        <v>268</v>
      </c>
      <c r="X79" s="67">
        <v>258</v>
      </c>
      <c r="Y79" s="156">
        <f t="shared" si="14"/>
        <v>7.625</v>
      </c>
      <c r="Z79" s="106" t="s">
        <v>722</v>
      </c>
      <c r="AA79" s="164" t="s">
        <v>723</v>
      </c>
      <c r="AB79" s="158" t="s">
        <v>727</v>
      </c>
      <c r="AC79" s="67" t="s">
        <v>767</v>
      </c>
      <c r="AD79" s="67" t="s">
        <v>770</v>
      </c>
      <c r="AE79" s="67" t="s">
        <v>774</v>
      </c>
      <c r="AF79" s="104" t="s">
        <v>1089</v>
      </c>
    </row>
    <row r="80" spans="1:32" s="179" customFormat="1" ht="30.75" customHeight="1">
      <c r="A80" s="67">
        <v>75</v>
      </c>
      <c r="B80" s="66" t="s">
        <v>402</v>
      </c>
      <c r="C80" s="67" t="s">
        <v>1410</v>
      </c>
      <c r="D80" s="153">
        <f t="shared" si="5"/>
        <v>9</v>
      </c>
      <c r="E80" s="67" t="s">
        <v>1413</v>
      </c>
      <c r="F80" s="153">
        <f t="shared" si="6"/>
        <v>7</v>
      </c>
      <c r="G80" s="67" t="s">
        <v>1409</v>
      </c>
      <c r="H80" s="153">
        <f t="shared" si="7"/>
        <v>10</v>
      </c>
      <c r="I80" s="67" t="s">
        <v>1411</v>
      </c>
      <c r="J80" s="153">
        <f t="shared" si="8"/>
        <v>6</v>
      </c>
      <c r="K80" s="67" t="s">
        <v>1413</v>
      </c>
      <c r="L80" s="153">
        <f t="shared" si="9"/>
        <v>7</v>
      </c>
      <c r="M80" s="67" t="s">
        <v>1412</v>
      </c>
      <c r="N80" s="153">
        <f t="shared" si="10"/>
        <v>8</v>
      </c>
      <c r="O80" s="67" t="s">
        <v>1410</v>
      </c>
      <c r="P80" s="153">
        <f t="shared" si="11"/>
        <v>9</v>
      </c>
      <c r="Q80" s="174">
        <f t="shared" si="12"/>
        <v>314</v>
      </c>
      <c r="R80" s="178">
        <f t="shared" si="13"/>
        <v>7.85</v>
      </c>
      <c r="S80" s="67">
        <v>265</v>
      </c>
      <c r="T80" s="67">
        <v>280</v>
      </c>
      <c r="U80" s="69">
        <v>292</v>
      </c>
      <c r="V80" s="69">
        <v>276</v>
      </c>
      <c r="W80" s="69">
        <v>326</v>
      </c>
      <c r="X80" s="67">
        <v>322</v>
      </c>
      <c r="Y80" s="156">
        <f t="shared" si="14"/>
        <v>7.410714285714286</v>
      </c>
      <c r="Z80" s="106" t="s">
        <v>722</v>
      </c>
      <c r="AA80" s="164" t="s">
        <v>723</v>
      </c>
      <c r="AB80" s="180" t="s">
        <v>724</v>
      </c>
      <c r="AC80" s="67" t="s">
        <v>767</v>
      </c>
      <c r="AD80" s="67" t="s">
        <v>770</v>
      </c>
      <c r="AE80" s="67" t="s">
        <v>772</v>
      </c>
      <c r="AF80" s="104" t="s">
        <v>1090</v>
      </c>
    </row>
    <row r="81" spans="1:32" s="179" customFormat="1" ht="30.75" customHeight="1">
      <c r="A81" s="67">
        <v>76</v>
      </c>
      <c r="B81" s="66" t="s">
        <v>403</v>
      </c>
      <c r="C81" s="67" t="s">
        <v>1409</v>
      </c>
      <c r="D81" s="153">
        <f t="shared" si="5"/>
        <v>10</v>
      </c>
      <c r="E81" s="67" t="s">
        <v>1408</v>
      </c>
      <c r="F81" s="153">
        <f t="shared" si="6"/>
        <v>5</v>
      </c>
      <c r="G81" s="67" t="s">
        <v>1410</v>
      </c>
      <c r="H81" s="153">
        <f t="shared" si="7"/>
        <v>9</v>
      </c>
      <c r="I81" s="67" t="s">
        <v>1411</v>
      </c>
      <c r="J81" s="153">
        <f t="shared" si="8"/>
        <v>6</v>
      </c>
      <c r="K81" s="67" t="s">
        <v>1413</v>
      </c>
      <c r="L81" s="153">
        <f t="shared" si="9"/>
        <v>7</v>
      </c>
      <c r="M81" s="67" t="s">
        <v>1412</v>
      </c>
      <c r="N81" s="153">
        <f t="shared" si="10"/>
        <v>8</v>
      </c>
      <c r="O81" s="67" t="s">
        <v>1409</v>
      </c>
      <c r="P81" s="153">
        <f t="shared" si="11"/>
        <v>10</v>
      </c>
      <c r="Q81" s="174">
        <f t="shared" si="12"/>
        <v>314</v>
      </c>
      <c r="R81" s="178">
        <f t="shared" si="13"/>
        <v>7.85</v>
      </c>
      <c r="S81" s="67">
        <v>285</v>
      </c>
      <c r="T81" s="67">
        <v>288</v>
      </c>
      <c r="U81" s="69">
        <v>288</v>
      </c>
      <c r="V81" s="69">
        <v>300</v>
      </c>
      <c r="W81" s="69">
        <v>336</v>
      </c>
      <c r="X81" s="67">
        <v>310</v>
      </c>
      <c r="Y81" s="156">
        <f t="shared" si="14"/>
        <v>7.575</v>
      </c>
      <c r="Z81" s="106" t="s">
        <v>722</v>
      </c>
      <c r="AA81" s="152" t="s">
        <v>726</v>
      </c>
      <c r="AB81" s="180" t="s">
        <v>724</v>
      </c>
      <c r="AC81" s="67" t="s">
        <v>767</v>
      </c>
      <c r="AD81" s="67" t="s">
        <v>769</v>
      </c>
      <c r="AE81" s="67" t="s">
        <v>772</v>
      </c>
      <c r="AF81" s="104" t="s">
        <v>1091</v>
      </c>
    </row>
    <row r="82" spans="1:32" s="179" customFormat="1" ht="30.75" customHeight="1">
      <c r="A82" s="67">
        <v>77</v>
      </c>
      <c r="B82" s="66" t="s">
        <v>404</v>
      </c>
      <c r="C82" s="67" t="s">
        <v>1414</v>
      </c>
      <c r="D82" s="153">
        <f t="shared" si="5"/>
        <v>4</v>
      </c>
      <c r="E82" s="165" t="s">
        <v>1398</v>
      </c>
      <c r="F82" s="153">
        <f t="shared" si="6"/>
        <v>0</v>
      </c>
      <c r="G82" s="165" t="s">
        <v>1398</v>
      </c>
      <c r="H82" s="153">
        <f t="shared" si="7"/>
        <v>0</v>
      </c>
      <c r="I82" s="67" t="s">
        <v>1414</v>
      </c>
      <c r="J82" s="153">
        <f t="shared" si="8"/>
        <v>4</v>
      </c>
      <c r="K82" s="165" t="s">
        <v>1398</v>
      </c>
      <c r="L82" s="153">
        <f t="shared" si="9"/>
        <v>0</v>
      </c>
      <c r="M82" s="67" t="s">
        <v>1411</v>
      </c>
      <c r="N82" s="153">
        <f t="shared" si="10"/>
        <v>6</v>
      </c>
      <c r="O82" s="67" t="s">
        <v>1410</v>
      </c>
      <c r="P82" s="153">
        <f t="shared" si="11"/>
        <v>9</v>
      </c>
      <c r="Q82" s="174">
        <f t="shared" si="12"/>
        <v>156</v>
      </c>
      <c r="R82" s="178">
        <f t="shared" si="13"/>
        <v>3.9</v>
      </c>
      <c r="S82" s="67">
        <v>229</v>
      </c>
      <c r="T82" s="67">
        <v>212</v>
      </c>
      <c r="U82" s="147">
        <v>120</v>
      </c>
      <c r="V82" s="69">
        <v>110</v>
      </c>
      <c r="W82" s="69">
        <v>224</v>
      </c>
      <c r="X82" s="67">
        <v>100</v>
      </c>
      <c r="Y82" s="156">
        <f t="shared" si="14"/>
        <v>4.110714285714286</v>
      </c>
      <c r="Z82" s="181" t="s">
        <v>725</v>
      </c>
      <c r="AA82" s="142" t="s">
        <v>720</v>
      </c>
      <c r="AB82" s="158" t="s">
        <v>727</v>
      </c>
      <c r="AC82" s="67" t="s">
        <v>768</v>
      </c>
      <c r="AD82" s="67" t="s">
        <v>771</v>
      </c>
      <c r="AE82" s="67" t="s">
        <v>774</v>
      </c>
      <c r="AF82" s="105" t="s">
        <v>1092</v>
      </c>
    </row>
    <row r="83" spans="1:32" s="179" customFormat="1" ht="30.75" customHeight="1">
      <c r="A83" s="67">
        <v>78</v>
      </c>
      <c r="B83" s="66" t="s">
        <v>405</v>
      </c>
      <c r="C83" s="67" t="s">
        <v>1413</v>
      </c>
      <c r="D83" s="153">
        <f t="shared" si="5"/>
        <v>7</v>
      </c>
      <c r="E83" s="67" t="s">
        <v>1414</v>
      </c>
      <c r="F83" s="153">
        <f t="shared" si="6"/>
        <v>4</v>
      </c>
      <c r="G83" s="67" t="s">
        <v>1412</v>
      </c>
      <c r="H83" s="153">
        <f t="shared" si="7"/>
        <v>8</v>
      </c>
      <c r="I83" s="67" t="s">
        <v>1411</v>
      </c>
      <c r="J83" s="153">
        <f t="shared" si="8"/>
        <v>6</v>
      </c>
      <c r="K83" s="165" t="s">
        <v>1398</v>
      </c>
      <c r="L83" s="153">
        <f t="shared" si="9"/>
        <v>0</v>
      </c>
      <c r="M83" s="67" t="s">
        <v>1413</v>
      </c>
      <c r="N83" s="153">
        <f t="shared" si="10"/>
        <v>7</v>
      </c>
      <c r="O83" s="67" t="s">
        <v>1409</v>
      </c>
      <c r="P83" s="153">
        <f t="shared" si="11"/>
        <v>10</v>
      </c>
      <c r="Q83" s="174">
        <f t="shared" si="12"/>
        <v>240</v>
      </c>
      <c r="R83" s="178">
        <f t="shared" si="13"/>
        <v>6</v>
      </c>
      <c r="S83" s="67">
        <v>302</v>
      </c>
      <c r="T83" s="67">
        <v>270</v>
      </c>
      <c r="U83" s="69">
        <v>220</v>
      </c>
      <c r="V83" s="69">
        <v>250</v>
      </c>
      <c r="W83" s="69">
        <v>230</v>
      </c>
      <c r="X83" s="113">
        <v>230</v>
      </c>
      <c r="Y83" s="156">
        <f t="shared" si="14"/>
        <v>6.2214285714285715</v>
      </c>
      <c r="Z83" s="167" t="s">
        <v>719</v>
      </c>
      <c r="AA83" s="142" t="s">
        <v>720</v>
      </c>
      <c r="AB83" s="152" t="s">
        <v>721</v>
      </c>
      <c r="AC83" s="67" t="s">
        <v>766</v>
      </c>
      <c r="AD83" s="67" t="s">
        <v>771</v>
      </c>
      <c r="AE83" s="67" t="s">
        <v>773</v>
      </c>
      <c r="AF83" s="104" t="s">
        <v>1093</v>
      </c>
    </row>
    <row r="84" spans="1:32" s="179" customFormat="1" ht="30.75" customHeight="1">
      <c r="A84" s="67">
        <v>79</v>
      </c>
      <c r="B84" s="66" t="s">
        <v>406</v>
      </c>
      <c r="C84" s="67" t="s">
        <v>1409</v>
      </c>
      <c r="D84" s="153">
        <f t="shared" si="5"/>
        <v>10</v>
      </c>
      <c r="E84" s="67" t="s">
        <v>1409</v>
      </c>
      <c r="F84" s="153">
        <f t="shared" si="6"/>
        <v>10</v>
      </c>
      <c r="G84" s="67" t="s">
        <v>1409</v>
      </c>
      <c r="H84" s="153">
        <f t="shared" si="7"/>
        <v>10</v>
      </c>
      <c r="I84" s="67" t="s">
        <v>1409</v>
      </c>
      <c r="J84" s="153">
        <f t="shared" si="8"/>
        <v>10</v>
      </c>
      <c r="K84" s="67" t="s">
        <v>1409</v>
      </c>
      <c r="L84" s="153">
        <f t="shared" si="9"/>
        <v>10</v>
      </c>
      <c r="M84" s="67" t="s">
        <v>1409</v>
      </c>
      <c r="N84" s="153">
        <f t="shared" si="10"/>
        <v>10</v>
      </c>
      <c r="O84" s="67" t="s">
        <v>1409</v>
      </c>
      <c r="P84" s="153">
        <f t="shared" si="11"/>
        <v>10</v>
      </c>
      <c r="Q84" s="174">
        <f t="shared" si="12"/>
        <v>400</v>
      </c>
      <c r="R84" s="178">
        <f t="shared" si="13"/>
        <v>10</v>
      </c>
      <c r="S84" s="67">
        <v>352</v>
      </c>
      <c r="T84" s="67">
        <v>328</v>
      </c>
      <c r="U84" s="69">
        <v>384</v>
      </c>
      <c r="V84" s="69">
        <v>376</v>
      </c>
      <c r="W84" s="69">
        <v>370</v>
      </c>
      <c r="X84" s="67">
        <v>366</v>
      </c>
      <c r="Y84" s="156">
        <f t="shared" si="14"/>
        <v>9.2</v>
      </c>
      <c r="Z84" s="106" t="s">
        <v>722</v>
      </c>
      <c r="AA84" s="152" t="s">
        <v>726</v>
      </c>
      <c r="AB84" s="180" t="s">
        <v>724</v>
      </c>
      <c r="AC84" s="67" t="s">
        <v>767</v>
      </c>
      <c r="AD84" s="67" t="s">
        <v>769</v>
      </c>
      <c r="AE84" s="67" t="s">
        <v>772</v>
      </c>
      <c r="AF84" s="104" t="s">
        <v>1094</v>
      </c>
    </row>
    <row r="85" spans="1:32" s="179" customFormat="1" ht="30.75" customHeight="1">
      <c r="A85" s="67">
        <v>80</v>
      </c>
      <c r="B85" s="66" t="s">
        <v>407</v>
      </c>
      <c r="C85" s="67" t="s">
        <v>1412</v>
      </c>
      <c r="D85" s="153">
        <f aca="true" t="shared" si="15" ref="D85:D112">IF(C85="AA",10,IF(C85="AB",9,IF(C85="BB",8,IF(C85="BC",7,IF(C85="CC",6,IF(C85="CD",5,IF(C85="DD",4,IF(C85="F",0))))))))</f>
        <v>8</v>
      </c>
      <c r="E85" s="165" t="s">
        <v>1398</v>
      </c>
      <c r="F85" s="153">
        <f aca="true" t="shared" si="16" ref="F85:F112">IF(E85="AA",10,IF(E85="AB",9,IF(E85="BB",8,IF(E85="BC",7,IF(E85="CC",6,IF(E85="CD",5,IF(E85="DD",4,IF(E85="F",0))))))))</f>
        <v>0</v>
      </c>
      <c r="G85" s="67" t="s">
        <v>1412</v>
      </c>
      <c r="H85" s="153">
        <f aca="true" t="shared" si="17" ref="H85:H112">IF(G85="AA",10,IF(G85="AB",9,IF(G85="BB",8,IF(G85="BC",7,IF(G85="CC",6,IF(G85="CD",5,IF(G85="DD",4,IF(G85="F",0))))))))</f>
        <v>8</v>
      </c>
      <c r="I85" s="67" t="s">
        <v>1408</v>
      </c>
      <c r="J85" s="153">
        <f aca="true" t="shared" si="18" ref="J85:J112">IF(I85="AA",10,IF(I85="AB",9,IF(I85="BB",8,IF(I85="BC",7,IF(I85="CC",6,IF(I85="CD",5,IF(I85="DD",4,IF(I85="F",0))))))))</f>
        <v>5</v>
      </c>
      <c r="K85" s="67" t="s">
        <v>1412</v>
      </c>
      <c r="L85" s="153">
        <f aca="true" t="shared" si="19" ref="L85:L112">IF(K85="AA",10,IF(K85="AB",9,IF(K85="BB",8,IF(K85="BC",7,IF(K85="CC",6,IF(K85="CD",5,IF(K85="DD",4,IF(K85="F",0))))))))</f>
        <v>8</v>
      </c>
      <c r="M85" s="67" t="s">
        <v>1413</v>
      </c>
      <c r="N85" s="153">
        <f aca="true" t="shared" si="20" ref="N85:N112">IF(M85="AA",10,IF(M85="AB",9,IF(M85="BB",8,IF(M85="BC",7,IF(M85="CC",6,IF(M85="CD",5,IF(M85="DD",4,IF(M85="F",0))))))))</f>
        <v>7</v>
      </c>
      <c r="O85" s="67" t="s">
        <v>1410</v>
      </c>
      <c r="P85" s="153">
        <f t="shared" si="11"/>
        <v>9</v>
      </c>
      <c r="Q85" s="174">
        <f t="shared" si="12"/>
        <v>256</v>
      </c>
      <c r="R85" s="178">
        <f t="shared" si="13"/>
        <v>6.4</v>
      </c>
      <c r="S85" s="67">
        <v>230</v>
      </c>
      <c r="T85" s="67">
        <v>210</v>
      </c>
      <c r="U85" s="148">
        <v>180</v>
      </c>
      <c r="V85" s="69">
        <v>212</v>
      </c>
      <c r="W85" s="69">
        <v>210</v>
      </c>
      <c r="X85" s="113">
        <v>188</v>
      </c>
      <c r="Y85" s="156">
        <f t="shared" si="14"/>
        <v>5.307142857142857</v>
      </c>
      <c r="Z85" s="181" t="s">
        <v>725</v>
      </c>
      <c r="AA85" s="164" t="s">
        <v>723</v>
      </c>
      <c r="AB85" s="158" t="s">
        <v>727</v>
      </c>
      <c r="AC85" s="67" t="s">
        <v>768</v>
      </c>
      <c r="AD85" s="67" t="s">
        <v>770</v>
      </c>
      <c r="AE85" s="67" t="s">
        <v>774</v>
      </c>
      <c r="AF85" s="104" t="s">
        <v>1095</v>
      </c>
    </row>
    <row r="86" spans="1:32" s="179" customFormat="1" ht="30.75" customHeight="1">
      <c r="A86" s="67">
        <v>81</v>
      </c>
      <c r="B86" s="66" t="s">
        <v>408</v>
      </c>
      <c r="C86" s="67" t="s">
        <v>1413</v>
      </c>
      <c r="D86" s="153">
        <f t="shared" si="15"/>
        <v>7</v>
      </c>
      <c r="E86" s="67" t="s">
        <v>1411</v>
      </c>
      <c r="F86" s="153">
        <f t="shared" si="16"/>
        <v>6</v>
      </c>
      <c r="G86" s="67" t="s">
        <v>1409</v>
      </c>
      <c r="H86" s="153">
        <f t="shared" si="17"/>
        <v>10</v>
      </c>
      <c r="I86" s="67" t="s">
        <v>1411</v>
      </c>
      <c r="J86" s="153">
        <f t="shared" si="18"/>
        <v>6</v>
      </c>
      <c r="K86" s="67" t="s">
        <v>1412</v>
      </c>
      <c r="L86" s="153">
        <f t="shared" si="19"/>
        <v>8</v>
      </c>
      <c r="M86" s="67" t="s">
        <v>1412</v>
      </c>
      <c r="N86" s="153">
        <f t="shared" si="20"/>
        <v>8</v>
      </c>
      <c r="O86" s="67" t="s">
        <v>1410</v>
      </c>
      <c r="P86" s="153">
        <f t="shared" si="11"/>
        <v>9</v>
      </c>
      <c r="Q86" s="174">
        <f t="shared" si="12"/>
        <v>302</v>
      </c>
      <c r="R86" s="178">
        <f t="shared" si="13"/>
        <v>7.55</v>
      </c>
      <c r="S86" s="67">
        <v>250</v>
      </c>
      <c r="T86" s="67">
        <v>220</v>
      </c>
      <c r="U86" s="69">
        <v>224</v>
      </c>
      <c r="V86" s="69">
        <v>254</v>
      </c>
      <c r="W86" s="69">
        <v>264</v>
      </c>
      <c r="X86" s="67">
        <v>254</v>
      </c>
      <c r="Y86" s="156">
        <f t="shared" si="14"/>
        <v>6.314285714285714</v>
      </c>
      <c r="Z86" s="181" t="s">
        <v>725</v>
      </c>
      <c r="AA86" s="164" t="s">
        <v>723</v>
      </c>
      <c r="AB86" s="180" t="s">
        <v>724</v>
      </c>
      <c r="AC86" s="67" t="s">
        <v>768</v>
      </c>
      <c r="AD86" s="67" t="s">
        <v>770</v>
      </c>
      <c r="AE86" s="67" t="s">
        <v>772</v>
      </c>
      <c r="AF86" s="104" t="s">
        <v>1096</v>
      </c>
    </row>
    <row r="87" spans="1:32" s="179" customFormat="1" ht="30.75" customHeight="1">
      <c r="A87" s="67">
        <v>82</v>
      </c>
      <c r="B87" s="66" t="s">
        <v>409</v>
      </c>
      <c r="C87" s="67" t="s">
        <v>1412</v>
      </c>
      <c r="D87" s="153">
        <f t="shared" si="15"/>
        <v>8</v>
      </c>
      <c r="E87" s="67" t="s">
        <v>1414</v>
      </c>
      <c r="F87" s="153">
        <f t="shared" si="16"/>
        <v>4</v>
      </c>
      <c r="G87" s="67" t="s">
        <v>1412</v>
      </c>
      <c r="H87" s="153">
        <f t="shared" si="17"/>
        <v>8</v>
      </c>
      <c r="I87" s="67" t="s">
        <v>1414</v>
      </c>
      <c r="J87" s="153">
        <f t="shared" si="18"/>
        <v>4</v>
      </c>
      <c r="K87" s="67" t="s">
        <v>1411</v>
      </c>
      <c r="L87" s="153">
        <f t="shared" si="19"/>
        <v>6</v>
      </c>
      <c r="M87" s="67" t="s">
        <v>1411</v>
      </c>
      <c r="N87" s="153">
        <f t="shared" si="20"/>
        <v>6</v>
      </c>
      <c r="O87" s="67" t="s">
        <v>1410</v>
      </c>
      <c r="P87" s="153">
        <f t="shared" si="11"/>
        <v>9</v>
      </c>
      <c r="Q87" s="174">
        <f t="shared" si="12"/>
        <v>256</v>
      </c>
      <c r="R87" s="178">
        <f t="shared" si="13"/>
        <v>6.4</v>
      </c>
      <c r="S87" s="67">
        <v>226</v>
      </c>
      <c r="T87" s="67">
        <v>228</v>
      </c>
      <c r="U87" s="69">
        <v>210</v>
      </c>
      <c r="V87" s="109">
        <v>194</v>
      </c>
      <c r="W87" s="69">
        <v>244</v>
      </c>
      <c r="X87" s="113">
        <v>166</v>
      </c>
      <c r="Y87" s="156">
        <f t="shared" si="14"/>
        <v>5.442857142857143</v>
      </c>
      <c r="Z87" s="181" t="s">
        <v>725</v>
      </c>
      <c r="AA87" s="164" t="s">
        <v>723</v>
      </c>
      <c r="AB87" s="158" t="s">
        <v>727</v>
      </c>
      <c r="AC87" s="67" t="s">
        <v>768</v>
      </c>
      <c r="AD87" s="67" t="s">
        <v>770</v>
      </c>
      <c r="AE87" s="67" t="s">
        <v>774</v>
      </c>
      <c r="AF87" s="104" t="s">
        <v>1097</v>
      </c>
    </row>
    <row r="88" spans="1:32" s="179" customFormat="1" ht="30.75" customHeight="1">
      <c r="A88" s="67">
        <v>83</v>
      </c>
      <c r="B88" s="66" t="s">
        <v>410</v>
      </c>
      <c r="C88" s="67" t="s">
        <v>1411</v>
      </c>
      <c r="D88" s="153">
        <f t="shared" si="15"/>
        <v>6</v>
      </c>
      <c r="E88" s="165" t="s">
        <v>1398</v>
      </c>
      <c r="F88" s="153">
        <f t="shared" si="16"/>
        <v>0</v>
      </c>
      <c r="G88" s="67" t="s">
        <v>1413</v>
      </c>
      <c r="H88" s="153">
        <f t="shared" si="17"/>
        <v>7</v>
      </c>
      <c r="I88" s="67" t="s">
        <v>1408</v>
      </c>
      <c r="J88" s="153">
        <f t="shared" si="18"/>
        <v>5</v>
      </c>
      <c r="K88" s="67" t="s">
        <v>1408</v>
      </c>
      <c r="L88" s="153">
        <f t="shared" si="19"/>
        <v>5</v>
      </c>
      <c r="M88" s="67" t="s">
        <v>1408</v>
      </c>
      <c r="N88" s="153">
        <f t="shared" si="20"/>
        <v>5</v>
      </c>
      <c r="O88" s="67" t="s">
        <v>1412</v>
      </c>
      <c r="P88" s="153">
        <f t="shared" si="11"/>
        <v>8</v>
      </c>
      <c r="Q88" s="174">
        <f t="shared" si="12"/>
        <v>204</v>
      </c>
      <c r="R88" s="178">
        <f t="shared" si="13"/>
        <v>5.1</v>
      </c>
      <c r="S88" s="67">
        <v>173</v>
      </c>
      <c r="T88" s="67">
        <v>200</v>
      </c>
      <c r="U88" s="69">
        <v>178</v>
      </c>
      <c r="V88" s="109">
        <v>142</v>
      </c>
      <c r="W88" s="147">
        <v>156</v>
      </c>
      <c r="X88" s="113">
        <v>116</v>
      </c>
      <c r="Y88" s="156">
        <f t="shared" si="14"/>
        <v>4.175</v>
      </c>
      <c r="Z88" s="181" t="s">
        <v>725</v>
      </c>
      <c r="AA88" s="164" t="s">
        <v>723</v>
      </c>
      <c r="AB88" s="158" t="s">
        <v>727</v>
      </c>
      <c r="AC88" s="67" t="s">
        <v>768</v>
      </c>
      <c r="AD88" s="67" t="s">
        <v>770</v>
      </c>
      <c r="AE88" s="67" t="s">
        <v>774</v>
      </c>
      <c r="AF88" s="104" t="s">
        <v>1098</v>
      </c>
    </row>
    <row r="89" spans="1:32" s="179" customFormat="1" ht="30.75" customHeight="1">
      <c r="A89" s="67">
        <v>84</v>
      </c>
      <c r="B89" s="66" t="s">
        <v>411</v>
      </c>
      <c r="C89" s="67" t="s">
        <v>1410</v>
      </c>
      <c r="D89" s="153">
        <f t="shared" si="15"/>
        <v>9</v>
      </c>
      <c r="E89" s="67" t="s">
        <v>1410</v>
      </c>
      <c r="F89" s="153">
        <f t="shared" si="16"/>
        <v>9</v>
      </c>
      <c r="G89" s="67" t="s">
        <v>1409</v>
      </c>
      <c r="H89" s="153">
        <f t="shared" si="17"/>
        <v>10</v>
      </c>
      <c r="I89" s="67" t="s">
        <v>1409</v>
      </c>
      <c r="J89" s="153">
        <f t="shared" si="18"/>
        <v>10</v>
      </c>
      <c r="K89" s="67" t="s">
        <v>1412</v>
      </c>
      <c r="L89" s="153">
        <f t="shared" si="19"/>
        <v>8</v>
      </c>
      <c r="M89" s="67" t="s">
        <v>1409</v>
      </c>
      <c r="N89" s="153">
        <f t="shared" si="20"/>
        <v>10</v>
      </c>
      <c r="O89" s="67" t="s">
        <v>1409</v>
      </c>
      <c r="P89" s="153">
        <f t="shared" si="11"/>
        <v>10</v>
      </c>
      <c r="Q89" s="174">
        <f t="shared" si="12"/>
        <v>376</v>
      </c>
      <c r="R89" s="178">
        <f t="shared" si="13"/>
        <v>9.4</v>
      </c>
      <c r="S89" s="67">
        <v>308</v>
      </c>
      <c r="T89" s="67">
        <v>348</v>
      </c>
      <c r="U89" s="69">
        <v>312</v>
      </c>
      <c r="V89" s="69">
        <v>328</v>
      </c>
      <c r="W89" s="69">
        <v>388</v>
      </c>
      <c r="X89" s="67">
        <v>314</v>
      </c>
      <c r="Y89" s="156">
        <f t="shared" si="14"/>
        <v>8.478571428571428</v>
      </c>
      <c r="Z89" s="181" t="s">
        <v>725</v>
      </c>
      <c r="AA89" s="142" t="s">
        <v>720</v>
      </c>
      <c r="AB89" s="152" t="s">
        <v>721</v>
      </c>
      <c r="AC89" s="67" t="s">
        <v>768</v>
      </c>
      <c r="AD89" s="67" t="s">
        <v>771</v>
      </c>
      <c r="AE89" s="67" t="s">
        <v>773</v>
      </c>
      <c r="AF89" s="104" t="s">
        <v>1099</v>
      </c>
    </row>
    <row r="90" spans="1:32" s="179" customFormat="1" ht="30.75" customHeight="1">
      <c r="A90" s="67">
        <v>85</v>
      </c>
      <c r="B90" s="66" t="s">
        <v>412</v>
      </c>
      <c r="C90" s="67" t="s">
        <v>1414</v>
      </c>
      <c r="D90" s="153">
        <f t="shared" si="15"/>
        <v>4</v>
      </c>
      <c r="E90" s="165" t="s">
        <v>1398</v>
      </c>
      <c r="F90" s="153">
        <f t="shared" si="16"/>
        <v>0</v>
      </c>
      <c r="G90" s="67" t="s">
        <v>1413</v>
      </c>
      <c r="H90" s="153">
        <f t="shared" si="17"/>
        <v>7</v>
      </c>
      <c r="I90" s="67" t="s">
        <v>1408</v>
      </c>
      <c r="J90" s="153">
        <f t="shared" si="18"/>
        <v>5</v>
      </c>
      <c r="K90" s="165" t="s">
        <v>1398</v>
      </c>
      <c r="L90" s="153">
        <f t="shared" si="19"/>
        <v>0</v>
      </c>
      <c r="M90" s="67" t="s">
        <v>1414</v>
      </c>
      <c r="N90" s="153">
        <f t="shared" si="20"/>
        <v>4</v>
      </c>
      <c r="O90" s="67" t="s">
        <v>1412</v>
      </c>
      <c r="P90" s="153">
        <f t="shared" si="11"/>
        <v>8</v>
      </c>
      <c r="Q90" s="174">
        <f t="shared" si="12"/>
        <v>156</v>
      </c>
      <c r="R90" s="178">
        <f t="shared" si="13"/>
        <v>3.9</v>
      </c>
      <c r="S90" s="145">
        <v>133</v>
      </c>
      <c r="T90" s="107">
        <v>138</v>
      </c>
      <c r="U90" s="147">
        <v>54</v>
      </c>
      <c r="V90" s="69">
        <v>114</v>
      </c>
      <c r="W90" s="69">
        <v>178</v>
      </c>
      <c r="X90" s="112">
        <v>112</v>
      </c>
      <c r="Y90" s="156">
        <f t="shared" si="14"/>
        <v>3.1607142857142856</v>
      </c>
      <c r="Z90" s="181" t="s">
        <v>725</v>
      </c>
      <c r="AA90" s="142" t="s">
        <v>720</v>
      </c>
      <c r="AB90" s="158" t="s">
        <v>727</v>
      </c>
      <c r="AC90" s="67" t="s">
        <v>768</v>
      </c>
      <c r="AD90" s="67" t="s">
        <v>771</v>
      </c>
      <c r="AE90" s="67" t="s">
        <v>774</v>
      </c>
      <c r="AF90" s="104" t="s">
        <v>1100</v>
      </c>
    </row>
    <row r="91" spans="1:32" s="179" customFormat="1" ht="30.75" customHeight="1">
      <c r="A91" s="67">
        <v>86</v>
      </c>
      <c r="B91" s="66" t="s">
        <v>413</v>
      </c>
      <c r="C91" s="67" t="s">
        <v>1409</v>
      </c>
      <c r="D91" s="153">
        <f t="shared" si="15"/>
        <v>10</v>
      </c>
      <c r="E91" s="67" t="s">
        <v>1414</v>
      </c>
      <c r="F91" s="153">
        <f t="shared" si="16"/>
        <v>4</v>
      </c>
      <c r="G91" s="67" t="s">
        <v>1410</v>
      </c>
      <c r="H91" s="153">
        <f t="shared" si="17"/>
        <v>9</v>
      </c>
      <c r="I91" s="67" t="s">
        <v>1413</v>
      </c>
      <c r="J91" s="153">
        <f t="shared" si="18"/>
        <v>7</v>
      </c>
      <c r="K91" s="67" t="s">
        <v>1412</v>
      </c>
      <c r="L91" s="153">
        <f t="shared" si="19"/>
        <v>8</v>
      </c>
      <c r="M91" s="67" t="s">
        <v>1412</v>
      </c>
      <c r="N91" s="153">
        <f t="shared" si="20"/>
        <v>8</v>
      </c>
      <c r="O91" s="67" t="s">
        <v>1409</v>
      </c>
      <c r="P91" s="153">
        <f t="shared" si="11"/>
        <v>10</v>
      </c>
      <c r="Q91" s="174">
        <f t="shared" si="12"/>
        <v>320</v>
      </c>
      <c r="R91" s="178">
        <f t="shared" si="13"/>
        <v>8</v>
      </c>
      <c r="S91" s="67">
        <v>239</v>
      </c>
      <c r="T91" s="67">
        <v>272</v>
      </c>
      <c r="U91" s="69">
        <v>248</v>
      </c>
      <c r="V91" s="69">
        <v>288</v>
      </c>
      <c r="W91" s="69">
        <v>294</v>
      </c>
      <c r="X91" s="67">
        <v>290</v>
      </c>
      <c r="Y91" s="156">
        <f t="shared" si="14"/>
        <v>6.9678571428571425</v>
      </c>
      <c r="Z91" s="167" t="s">
        <v>719</v>
      </c>
      <c r="AA91" s="152" t="s">
        <v>726</v>
      </c>
      <c r="AB91" s="180" t="s">
        <v>724</v>
      </c>
      <c r="AC91" s="67" t="s">
        <v>766</v>
      </c>
      <c r="AD91" s="67" t="s">
        <v>769</v>
      </c>
      <c r="AE91" s="67" t="s">
        <v>772</v>
      </c>
      <c r="AF91" s="104" t="s">
        <v>1101</v>
      </c>
    </row>
    <row r="92" spans="1:32" s="179" customFormat="1" ht="30.75" customHeight="1">
      <c r="A92" s="67">
        <v>87</v>
      </c>
      <c r="B92" s="66" t="s">
        <v>414</v>
      </c>
      <c r="C92" s="67" t="s">
        <v>1409</v>
      </c>
      <c r="D92" s="153">
        <f t="shared" si="15"/>
        <v>10</v>
      </c>
      <c r="E92" s="67" t="s">
        <v>1409</v>
      </c>
      <c r="F92" s="153">
        <f t="shared" si="16"/>
        <v>10</v>
      </c>
      <c r="G92" s="67" t="s">
        <v>1410</v>
      </c>
      <c r="H92" s="153">
        <f t="shared" si="17"/>
        <v>9</v>
      </c>
      <c r="I92" s="67" t="s">
        <v>1410</v>
      </c>
      <c r="J92" s="153">
        <f t="shared" si="18"/>
        <v>9</v>
      </c>
      <c r="K92" s="67" t="s">
        <v>1409</v>
      </c>
      <c r="L92" s="153">
        <f t="shared" si="19"/>
        <v>10</v>
      </c>
      <c r="M92" s="67" t="s">
        <v>1410</v>
      </c>
      <c r="N92" s="153">
        <f t="shared" si="20"/>
        <v>9</v>
      </c>
      <c r="O92" s="67" t="s">
        <v>1409</v>
      </c>
      <c r="P92" s="153">
        <f t="shared" si="11"/>
        <v>10</v>
      </c>
      <c r="Q92" s="174">
        <f t="shared" si="12"/>
        <v>386</v>
      </c>
      <c r="R92" s="178">
        <f t="shared" si="13"/>
        <v>9.65</v>
      </c>
      <c r="S92" s="71">
        <v>303</v>
      </c>
      <c r="T92" s="67">
        <v>350</v>
      </c>
      <c r="U92" s="69">
        <v>352</v>
      </c>
      <c r="V92" s="69">
        <v>392</v>
      </c>
      <c r="W92" s="69">
        <v>364</v>
      </c>
      <c r="X92" s="67">
        <v>332</v>
      </c>
      <c r="Y92" s="156">
        <f t="shared" si="14"/>
        <v>8.853571428571428</v>
      </c>
      <c r="Z92" s="106" t="s">
        <v>722</v>
      </c>
      <c r="AA92" s="152" t="s">
        <v>726</v>
      </c>
      <c r="AB92" s="180" t="s">
        <v>724</v>
      </c>
      <c r="AC92" s="67" t="s">
        <v>767</v>
      </c>
      <c r="AD92" s="67" t="s">
        <v>769</v>
      </c>
      <c r="AE92" s="67" t="s">
        <v>772</v>
      </c>
      <c r="AF92" s="104" t="s">
        <v>1102</v>
      </c>
    </row>
    <row r="93" spans="1:32" s="179" customFormat="1" ht="30.75" customHeight="1">
      <c r="A93" s="67">
        <v>88</v>
      </c>
      <c r="B93" s="66" t="s">
        <v>415</v>
      </c>
      <c r="C93" s="67" t="s">
        <v>1410</v>
      </c>
      <c r="D93" s="153">
        <f t="shared" si="15"/>
        <v>9</v>
      </c>
      <c r="E93" s="67" t="s">
        <v>1413</v>
      </c>
      <c r="F93" s="153">
        <f t="shared" si="16"/>
        <v>7</v>
      </c>
      <c r="G93" s="67" t="s">
        <v>1410</v>
      </c>
      <c r="H93" s="153">
        <f t="shared" si="17"/>
        <v>9</v>
      </c>
      <c r="I93" s="67" t="s">
        <v>1413</v>
      </c>
      <c r="J93" s="153">
        <f t="shared" si="18"/>
        <v>7</v>
      </c>
      <c r="K93" s="67" t="s">
        <v>1413</v>
      </c>
      <c r="L93" s="153">
        <f t="shared" si="19"/>
        <v>7</v>
      </c>
      <c r="M93" s="67" t="s">
        <v>1413</v>
      </c>
      <c r="N93" s="153">
        <f t="shared" si="20"/>
        <v>7</v>
      </c>
      <c r="O93" s="67" t="s">
        <v>1409</v>
      </c>
      <c r="P93" s="153">
        <f t="shared" si="11"/>
        <v>10</v>
      </c>
      <c r="Q93" s="174">
        <f t="shared" si="12"/>
        <v>320</v>
      </c>
      <c r="R93" s="178">
        <f t="shared" si="13"/>
        <v>8</v>
      </c>
      <c r="S93" s="67">
        <v>240</v>
      </c>
      <c r="T93" s="67">
        <v>312</v>
      </c>
      <c r="U93" s="69">
        <v>270</v>
      </c>
      <c r="V93" s="69">
        <v>332</v>
      </c>
      <c r="W93" s="69">
        <v>324</v>
      </c>
      <c r="X93" s="67">
        <v>322</v>
      </c>
      <c r="Y93" s="156">
        <f t="shared" si="14"/>
        <v>7.571428571428571</v>
      </c>
      <c r="Z93" s="106" t="s">
        <v>722</v>
      </c>
      <c r="AA93" s="164" t="s">
        <v>723</v>
      </c>
      <c r="AB93" s="180" t="s">
        <v>724</v>
      </c>
      <c r="AC93" s="67" t="s">
        <v>767</v>
      </c>
      <c r="AD93" s="67" t="s">
        <v>770</v>
      </c>
      <c r="AE93" s="67" t="s">
        <v>772</v>
      </c>
      <c r="AF93" s="104" t="s">
        <v>1103</v>
      </c>
    </row>
    <row r="94" spans="1:32" s="179" customFormat="1" ht="30.75" customHeight="1">
      <c r="A94" s="67">
        <v>89</v>
      </c>
      <c r="B94" s="66" t="s">
        <v>416</v>
      </c>
      <c r="C94" s="67" t="s">
        <v>1410</v>
      </c>
      <c r="D94" s="153">
        <f t="shared" si="15"/>
        <v>9</v>
      </c>
      <c r="E94" s="67" t="s">
        <v>1411</v>
      </c>
      <c r="F94" s="153">
        <f t="shared" si="16"/>
        <v>6</v>
      </c>
      <c r="G94" s="67" t="s">
        <v>1410</v>
      </c>
      <c r="H94" s="153">
        <f t="shared" si="17"/>
        <v>9</v>
      </c>
      <c r="I94" s="67" t="s">
        <v>1413</v>
      </c>
      <c r="J94" s="153">
        <f t="shared" si="18"/>
        <v>7</v>
      </c>
      <c r="K94" s="67" t="s">
        <v>1413</v>
      </c>
      <c r="L94" s="153">
        <f t="shared" si="19"/>
        <v>7</v>
      </c>
      <c r="M94" s="67" t="s">
        <v>1409</v>
      </c>
      <c r="N94" s="153">
        <f t="shared" si="20"/>
        <v>10</v>
      </c>
      <c r="O94" s="67" t="s">
        <v>1410</v>
      </c>
      <c r="P94" s="153">
        <f t="shared" si="11"/>
        <v>9</v>
      </c>
      <c r="Q94" s="174">
        <f t="shared" si="12"/>
        <v>324</v>
      </c>
      <c r="R94" s="178">
        <f t="shared" si="13"/>
        <v>8.1</v>
      </c>
      <c r="S94" s="67">
        <v>254</v>
      </c>
      <c r="T94" s="67">
        <v>248</v>
      </c>
      <c r="U94" s="69">
        <v>264</v>
      </c>
      <c r="V94" s="69">
        <v>236</v>
      </c>
      <c r="W94" s="69">
        <v>280</v>
      </c>
      <c r="X94" s="113">
        <v>252</v>
      </c>
      <c r="Y94" s="156">
        <f t="shared" si="14"/>
        <v>6.635714285714286</v>
      </c>
      <c r="Z94" s="181" t="s">
        <v>725</v>
      </c>
      <c r="AA94" s="164" t="s">
        <v>723</v>
      </c>
      <c r="AB94" s="158" t="s">
        <v>727</v>
      </c>
      <c r="AC94" s="67" t="s">
        <v>768</v>
      </c>
      <c r="AD94" s="67" t="s">
        <v>770</v>
      </c>
      <c r="AE94" s="67" t="s">
        <v>774</v>
      </c>
      <c r="AF94" s="104" t="s">
        <v>1104</v>
      </c>
    </row>
    <row r="95" spans="1:32" s="179" customFormat="1" ht="30.75" customHeight="1">
      <c r="A95" s="67">
        <v>90</v>
      </c>
      <c r="B95" s="66" t="s">
        <v>417</v>
      </c>
      <c r="C95" s="67" t="s">
        <v>1409</v>
      </c>
      <c r="D95" s="153">
        <f t="shared" si="15"/>
        <v>10</v>
      </c>
      <c r="E95" s="67" t="s">
        <v>1413</v>
      </c>
      <c r="F95" s="153">
        <f t="shared" si="16"/>
        <v>7</v>
      </c>
      <c r="G95" s="67" t="s">
        <v>1409</v>
      </c>
      <c r="H95" s="153">
        <f t="shared" si="17"/>
        <v>10</v>
      </c>
      <c r="I95" s="67" t="s">
        <v>1410</v>
      </c>
      <c r="J95" s="153">
        <f t="shared" si="18"/>
        <v>9</v>
      </c>
      <c r="K95" s="67" t="s">
        <v>1409</v>
      </c>
      <c r="L95" s="153">
        <f t="shared" si="19"/>
        <v>10</v>
      </c>
      <c r="M95" s="67" t="s">
        <v>1409</v>
      </c>
      <c r="N95" s="153">
        <f t="shared" si="20"/>
        <v>10</v>
      </c>
      <c r="O95" s="67" t="s">
        <v>1409</v>
      </c>
      <c r="P95" s="153">
        <f t="shared" si="11"/>
        <v>10</v>
      </c>
      <c r="Q95" s="174">
        <f t="shared" si="12"/>
        <v>376</v>
      </c>
      <c r="R95" s="178">
        <f t="shared" si="13"/>
        <v>9.4</v>
      </c>
      <c r="S95" s="67">
        <v>330</v>
      </c>
      <c r="T95" s="67">
        <v>364</v>
      </c>
      <c r="U95" s="69">
        <v>290</v>
      </c>
      <c r="V95" s="69">
        <v>354</v>
      </c>
      <c r="W95" s="69">
        <v>350</v>
      </c>
      <c r="X95" s="67">
        <v>350</v>
      </c>
      <c r="Y95" s="156">
        <f t="shared" si="14"/>
        <v>8.621428571428572</v>
      </c>
      <c r="Z95" s="106" t="s">
        <v>722</v>
      </c>
      <c r="AA95" s="152" t="s">
        <v>726</v>
      </c>
      <c r="AB95" s="180" t="s">
        <v>724</v>
      </c>
      <c r="AC95" s="67" t="s">
        <v>767</v>
      </c>
      <c r="AD95" s="67" t="s">
        <v>769</v>
      </c>
      <c r="AE95" s="67" t="s">
        <v>772</v>
      </c>
      <c r="AF95" s="104" t="s">
        <v>1105</v>
      </c>
    </row>
    <row r="96" spans="1:32" s="179" customFormat="1" ht="30.75" customHeight="1">
      <c r="A96" s="67">
        <v>91</v>
      </c>
      <c r="B96" s="66" t="s">
        <v>418</v>
      </c>
      <c r="C96" s="67" t="s">
        <v>1410</v>
      </c>
      <c r="D96" s="153">
        <f t="shared" si="15"/>
        <v>9</v>
      </c>
      <c r="E96" s="67" t="s">
        <v>1414</v>
      </c>
      <c r="F96" s="153">
        <f t="shared" si="16"/>
        <v>4</v>
      </c>
      <c r="G96" s="67" t="s">
        <v>1413</v>
      </c>
      <c r="H96" s="153">
        <f t="shared" si="17"/>
        <v>7</v>
      </c>
      <c r="I96" s="67" t="s">
        <v>1410</v>
      </c>
      <c r="J96" s="153">
        <f t="shared" si="18"/>
        <v>9</v>
      </c>
      <c r="K96" s="67" t="s">
        <v>1410</v>
      </c>
      <c r="L96" s="153">
        <f t="shared" si="19"/>
        <v>9</v>
      </c>
      <c r="M96" s="67" t="s">
        <v>1411</v>
      </c>
      <c r="N96" s="153">
        <f t="shared" si="20"/>
        <v>6</v>
      </c>
      <c r="O96" s="67" t="s">
        <v>1410</v>
      </c>
      <c r="P96" s="153">
        <f t="shared" si="11"/>
        <v>9</v>
      </c>
      <c r="Q96" s="174">
        <f t="shared" si="12"/>
        <v>308</v>
      </c>
      <c r="R96" s="178">
        <f t="shared" si="13"/>
        <v>7.7</v>
      </c>
      <c r="S96" s="67">
        <v>235</v>
      </c>
      <c r="T96" s="67">
        <v>242</v>
      </c>
      <c r="U96" s="69">
        <v>280</v>
      </c>
      <c r="V96" s="72">
        <v>234</v>
      </c>
      <c r="W96" s="69">
        <v>302</v>
      </c>
      <c r="X96" s="67">
        <v>230</v>
      </c>
      <c r="Y96" s="156">
        <f t="shared" si="14"/>
        <v>6.539285714285715</v>
      </c>
      <c r="Z96" s="167" t="s">
        <v>719</v>
      </c>
      <c r="AA96" s="152" t="s">
        <v>726</v>
      </c>
      <c r="AB96" s="180" t="s">
        <v>724</v>
      </c>
      <c r="AC96" s="67" t="s">
        <v>766</v>
      </c>
      <c r="AD96" s="67" t="s">
        <v>769</v>
      </c>
      <c r="AE96" s="67" t="s">
        <v>772</v>
      </c>
      <c r="AF96" s="104" t="s">
        <v>1106</v>
      </c>
    </row>
    <row r="97" spans="1:32" s="179" customFormat="1" ht="30.75" customHeight="1">
      <c r="A97" s="67">
        <v>92</v>
      </c>
      <c r="B97" s="66" t="s">
        <v>419</v>
      </c>
      <c r="C97" s="67" t="s">
        <v>1409</v>
      </c>
      <c r="D97" s="153">
        <f t="shared" si="15"/>
        <v>10</v>
      </c>
      <c r="E97" s="67" t="s">
        <v>1414</v>
      </c>
      <c r="F97" s="153">
        <f t="shared" si="16"/>
        <v>4</v>
      </c>
      <c r="G97" s="67" t="s">
        <v>1412</v>
      </c>
      <c r="H97" s="153">
        <f t="shared" si="17"/>
        <v>8</v>
      </c>
      <c r="I97" s="67" t="s">
        <v>1409</v>
      </c>
      <c r="J97" s="153">
        <f t="shared" si="18"/>
        <v>10</v>
      </c>
      <c r="K97" s="67" t="s">
        <v>1413</v>
      </c>
      <c r="L97" s="153">
        <f t="shared" si="19"/>
        <v>7</v>
      </c>
      <c r="M97" s="67" t="s">
        <v>1413</v>
      </c>
      <c r="N97" s="153">
        <f t="shared" si="20"/>
        <v>7</v>
      </c>
      <c r="O97" s="67" t="s">
        <v>1412</v>
      </c>
      <c r="P97" s="153">
        <f t="shared" si="11"/>
        <v>8</v>
      </c>
      <c r="Q97" s="174">
        <f t="shared" si="12"/>
        <v>308</v>
      </c>
      <c r="R97" s="178">
        <f t="shared" si="13"/>
        <v>7.7</v>
      </c>
      <c r="S97" s="67">
        <v>212</v>
      </c>
      <c r="T97" s="67">
        <v>234</v>
      </c>
      <c r="U97" s="69">
        <v>190</v>
      </c>
      <c r="V97" s="69">
        <v>208</v>
      </c>
      <c r="W97" s="69">
        <v>260</v>
      </c>
      <c r="X97" s="67">
        <v>246</v>
      </c>
      <c r="Y97" s="156">
        <f t="shared" si="14"/>
        <v>5.921428571428572</v>
      </c>
      <c r="Z97" s="167" t="s">
        <v>719</v>
      </c>
      <c r="AA97" s="164" t="s">
        <v>723</v>
      </c>
      <c r="AB97" s="180" t="s">
        <v>724</v>
      </c>
      <c r="AC97" s="67" t="s">
        <v>766</v>
      </c>
      <c r="AD97" s="67" t="s">
        <v>770</v>
      </c>
      <c r="AE97" s="67" t="s">
        <v>772</v>
      </c>
      <c r="AF97" s="104" t="s">
        <v>1107</v>
      </c>
    </row>
    <row r="98" spans="1:32" s="179" customFormat="1" ht="30.75" customHeight="1">
      <c r="A98" s="67">
        <v>93</v>
      </c>
      <c r="B98" s="66" t="s">
        <v>420</v>
      </c>
      <c r="C98" s="67" t="s">
        <v>1409</v>
      </c>
      <c r="D98" s="153">
        <f t="shared" si="15"/>
        <v>10</v>
      </c>
      <c r="E98" s="67" t="s">
        <v>1412</v>
      </c>
      <c r="F98" s="153">
        <f t="shared" si="16"/>
        <v>8</v>
      </c>
      <c r="G98" s="67" t="s">
        <v>1413</v>
      </c>
      <c r="H98" s="153">
        <f t="shared" si="17"/>
        <v>7</v>
      </c>
      <c r="I98" s="67" t="s">
        <v>1410</v>
      </c>
      <c r="J98" s="153">
        <f t="shared" si="18"/>
        <v>9</v>
      </c>
      <c r="K98" s="67" t="s">
        <v>1409</v>
      </c>
      <c r="L98" s="153">
        <f t="shared" si="19"/>
        <v>10</v>
      </c>
      <c r="M98" s="67" t="s">
        <v>1409</v>
      </c>
      <c r="N98" s="153">
        <f t="shared" si="20"/>
        <v>10</v>
      </c>
      <c r="O98" s="67" t="s">
        <v>1412</v>
      </c>
      <c r="P98" s="153">
        <f t="shared" si="11"/>
        <v>8</v>
      </c>
      <c r="Q98" s="174">
        <f t="shared" si="12"/>
        <v>360</v>
      </c>
      <c r="R98" s="178">
        <f t="shared" si="13"/>
        <v>9</v>
      </c>
      <c r="S98" s="67">
        <v>236</v>
      </c>
      <c r="T98" s="67">
        <v>250</v>
      </c>
      <c r="U98" s="69">
        <v>276</v>
      </c>
      <c r="V98" s="110">
        <v>252</v>
      </c>
      <c r="W98" s="69">
        <v>302</v>
      </c>
      <c r="X98" s="67">
        <v>272</v>
      </c>
      <c r="Y98" s="156">
        <f t="shared" si="14"/>
        <v>6.957142857142857</v>
      </c>
      <c r="Z98" s="181" t="s">
        <v>725</v>
      </c>
      <c r="AA98" s="152" t="s">
        <v>726</v>
      </c>
      <c r="AB98" s="158" t="s">
        <v>727</v>
      </c>
      <c r="AC98" s="67" t="s">
        <v>768</v>
      </c>
      <c r="AD98" s="67" t="s">
        <v>769</v>
      </c>
      <c r="AE98" s="67" t="s">
        <v>774</v>
      </c>
      <c r="AF98" s="104" t="s">
        <v>1108</v>
      </c>
    </row>
    <row r="99" spans="1:32" s="179" customFormat="1" ht="30.75" customHeight="1">
      <c r="A99" s="67">
        <v>94</v>
      </c>
      <c r="B99" s="66" t="s">
        <v>421</v>
      </c>
      <c r="C99" s="67" t="s">
        <v>1411</v>
      </c>
      <c r="D99" s="153">
        <f t="shared" si="15"/>
        <v>6</v>
      </c>
      <c r="E99" s="165" t="s">
        <v>1398</v>
      </c>
      <c r="F99" s="153">
        <f t="shared" si="16"/>
        <v>0</v>
      </c>
      <c r="G99" s="67" t="s">
        <v>1410</v>
      </c>
      <c r="H99" s="153">
        <f t="shared" si="17"/>
        <v>9</v>
      </c>
      <c r="I99" s="67" t="s">
        <v>1414</v>
      </c>
      <c r="J99" s="153">
        <f t="shared" si="18"/>
        <v>4</v>
      </c>
      <c r="K99" s="165" t="s">
        <v>1398</v>
      </c>
      <c r="L99" s="153">
        <f t="shared" si="19"/>
        <v>0</v>
      </c>
      <c r="M99" s="67" t="s">
        <v>1408</v>
      </c>
      <c r="N99" s="153">
        <f t="shared" si="20"/>
        <v>5</v>
      </c>
      <c r="O99" s="67" t="s">
        <v>1410</v>
      </c>
      <c r="P99" s="153">
        <f t="shared" si="11"/>
        <v>9</v>
      </c>
      <c r="Q99" s="174">
        <f t="shared" si="12"/>
        <v>180</v>
      </c>
      <c r="R99" s="178">
        <f t="shared" si="13"/>
        <v>4.5</v>
      </c>
      <c r="S99" s="67">
        <v>250</v>
      </c>
      <c r="T99" s="67">
        <v>254</v>
      </c>
      <c r="U99" s="147">
        <v>166</v>
      </c>
      <c r="V99" s="69">
        <v>134</v>
      </c>
      <c r="W99" s="69">
        <v>282</v>
      </c>
      <c r="X99" s="112">
        <v>148</v>
      </c>
      <c r="Y99" s="156">
        <f t="shared" si="14"/>
        <v>5.05</v>
      </c>
      <c r="Z99" s="181" t="s">
        <v>725</v>
      </c>
      <c r="AA99" s="142" t="s">
        <v>720</v>
      </c>
      <c r="AB99" s="158" t="s">
        <v>727</v>
      </c>
      <c r="AC99" s="67" t="s">
        <v>768</v>
      </c>
      <c r="AD99" s="67" t="s">
        <v>771</v>
      </c>
      <c r="AE99" s="67" t="s">
        <v>774</v>
      </c>
      <c r="AF99" s="104" t="s">
        <v>1109</v>
      </c>
    </row>
    <row r="100" spans="1:32" s="179" customFormat="1" ht="30.75" customHeight="1">
      <c r="A100" s="67">
        <v>95</v>
      </c>
      <c r="B100" s="66" t="s">
        <v>422</v>
      </c>
      <c r="C100" s="67" t="s">
        <v>1410</v>
      </c>
      <c r="D100" s="153">
        <f t="shared" si="15"/>
        <v>9</v>
      </c>
      <c r="E100" s="67" t="s">
        <v>1412</v>
      </c>
      <c r="F100" s="153">
        <f t="shared" si="16"/>
        <v>8</v>
      </c>
      <c r="G100" s="67" t="s">
        <v>1410</v>
      </c>
      <c r="H100" s="153">
        <f t="shared" si="17"/>
        <v>9</v>
      </c>
      <c r="I100" s="67" t="s">
        <v>1413</v>
      </c>
      <c r="J100" s="153">
        <f t="shared" si="18"/>
        <v>7</v>
      </c>
      <c r="K100" s="67" t="s">
        <v>1412</v>
      </c>
      <c r="L100" s="153">
        <f t="shared" si="19"/>
        <v>8</v>
      </c>
      <c r="M100" s="67" t="s">
        <v>1412</v>
      </c>
      <c r="N100" s="153">
        <f t="shared" si="20"/>
        <v>8</v>
      </c>
      <c r="O100" s="67" t="s">
        <v>1410</v>
      </c>
      <c r="P100" s="153">
        <f t="shared" si="11"/>
        <v>9</v>
      </c>
      <c r="Q100" s="174">
        <f t="shared" si="12"/>
        <v>330</v>
      </c>
      <c r="R100" s="178">
        <f t="shared" si="13"/>
        <v>8.25</v>
      </c>
      <c r="S100" s="67">
        <v>299</v>
      </c>
      <c r="T100" s="67">
        <v>296</v>
      </c>
      <c r="U100" s="69">
        <v>292</v>
      </c>
      <c r="V100" s="69">
        <v>326</v>
      </c>
      <c r="W100" s="69">
        <v>280</v>
      </c>
      <c r="X100" s="67">
        <v>278</v>
      </c>
      <c r="Y100" s="156">
        <f t="shared" si="14"/>
        <v>7.503571428571429</v>
      </c>
      <c r="Z100" s="106" t="s">
        <v>722</v>
      </c>
      <c r="AA100" s="164" t="s">
        <v>723</v>
      </c>
      <c r="AB100" s="180" t="s">
        <v>724</v>
      </c>
      <c r="AC100" s="67" t="s">
        <v>767</v>
      </c>
      <c r="AD100" s="67" t="s">
        <v>770</v>
      </c>
      <c r="AE100" s="67" t="s">
        <v>772</v>
      </c>
      <c r="AF100" s="104" t="s">
        <v>1110</v>
      </c>
    </row>
    <row r="101" spans="1:32" s="179" customFormat="1" ht="30.75" customHeight="1">
      <c r="A101" s="67">
        <v>96</v>
      </c>
      <c r="B101" s="66" t="s">
        <v>423</v>
      </c>
      <c r="C101" s="67" t="s">
        <v>1409</v>
      </c>
      <c r="D101" s="153">
        <f t="shared" si="15"/>
        <v>10</v>
      </c>
      <c r="E101" s="67" t="s">
        <v>1409</v>
      </c>
      <c r="F101" s="153">
        <f t="shared" si="16"/>
        <v>10</v>
      </c>
      <c r="G101" s="67" t="s">
        <v>1409</v>
      </c>
      <c r="H101" s="153">
        <f t="shared" si="17"/>
        <v>10</v>
      </c>
      <c r="I101" s="67" t="s">
        <v>1410</v>
      </c>
      <c r="J101" s="153">
        <f t="shared" si="18"/>
        <v>9</v>
      </c>
      <c r="K101" s="67" t="s">
        <v>1409</v>
      </c>
      <c r="L101" s="153">
        <f t="shared" si="19"/>
        <v>10</v>
      </c>
      <c r="M101" s="67" t="s">
        <v>1410</v>
      </c>
      <c r="N101" s="153">
        <f t="shared" si="20"/>
        <v>9</v>
      </c>
      <c r="O101" s="67" t="s">
        <v>1409</v>
      </c>
      <c r="P101" s="153">
        <f t="shared" si="11"/>
        <v>10</v>
      </c>
      <c r="Q101" s="174">
        <f t="shared" si="12"/>
        <v>388</v>
      </c>
      <c r="R101" s="178">
        <f t="shared" si="13"/>
        <v>9.7</v>
      </c>
      <c r="S101" s="67">
        <v>314</v>
      </c>
      <c r="T101" s="67">
        <v>314</v>
      </c>
      <c r="U101" s="69">
        <v>318</v>
      </c>
      <c r="V101" s="69">
        <v>384</v>
      </c>
      <c r="W101" s="69">
        <v>356</v>
      </c>
      <c r="X101" s="67">
        <v>360</v>
      </c>
      <c r="Y101" s="156">
        <f t="shared" si="14"/>
        <v>8.692857142857143</v>
      </c>
      <c r="Z101" s="106" t="s">
        <v>722</v>
      </c>
      <c r="AA101" s="164" t="s">
        <v>723</v>
      </c>
      <c r="AB101" s="180" t="s">
        <v>724</v>
      </c>
      <c r="AC101" s="67" t="s">
        <v>767</v>
      </c>
      <c r="AD101" s="67" t="s">
        <v>770</v>
      </c>
      <c r="AE101" s="67" t="s">
        <v>772</v>
      </c>
      <c r="AF101" s="104" t="s">
        <v>1111</v>
      </c>
    </row>
    <row r="102" spans="1:32" s="179" customFormat="1" ht="30.75" customHeight="1">
      <c r="A102" s="67">
        <v>97</v>
      </c>
      <c r="B102" s="66" t="s">
        <v>424</v>
      </c>
      <c r="C102" s="67" t="s">
        <v>1410</v>
      </c>
      <c r="D102" s="153">
        <f t="shared" si="15"/>
        <v>9</v>
      </c>
      <c r="E102" s="67" t="s">
        <v>1408</v>
      </c>
      <c r="F102" s="153">
        <f t="shared" si="16"/>
        <v>5</v>
      </c>
      <c r="G102" s="67" t="s">
        <v>1409</v>
      </c>
      <c r="H102" s="153">
        <f t="shared" si="17"/>
        <v>10</v>
      </c>
      <c r="I102" s="67" t="s">
        <v>1412</v>
      </c>
      <c r="J102" s="153">
        <f t="shared" si="18"/>
        <v>8</v>
      </c>
      <c r="K102" s="67" t="s">
        <v>1414</v>
      </c>
      <c r="L102" s="153">
        <f t="shared" si="19"/>
        <v>4</v>
      </c>
      <c r="M102" s="67" t="s">
        <v>1412</v>
      </c>
      <c r="N102" s="153">
        <f t="shared" si="20"/>
        <v>8</v>
      </c>
      <c r="O102" s="67" t="s">
        <v>1410</v>
      </c>
      <c r="P102" s="153">
        <f t="shared" si="11"/>
        <v>9</v>
      </c>
      <c r="Q102" s="174">
        <f t="shared" si="12"/>
        <v>296</v>
      </c>
      <c r="R102" s="178">
        <f t="shared" si="13"/>
        <v>7.4</v>
      </c>
      <c r="S102" s="67">
        <v>269</v>
      </c>
      <c r="T102" s="67">
        <v>254</v>
      </c>
      <c r="U102" s="69">
        <v>252</v>
      </c>
      <c r="V102" s="69">
        <v>318</v>
      </c>
      <c r="W102" s="69">
        <v>296</v>
      </c>
      <c r="X102" s="67">
        <v>282</v>
      </c>
      <c r="Y102" s="156">
        <f t="shared" si="14"/>
        <v>7.025</v>
      </c>
      <c r="Z102" s="167" t="s">
        <v>719</v>
      </c>
      <c r="AA102" s="142" t="s">
        <v>720</v>
      </c>
      <c r="AB102" s="180" t="s">
        <v>724</v>
      </c>
      <c r="AC102" s="67" t="s">
        <v>766</v>
      </c>
      <c r="AD102" s="67" t="s">
        <v>771</v>
      </c>
      <c r="AE102" s="67" t="s">
        <v>772</v>
      </c>
      <c r="AF102" s="104" t="s">
        <v>1112</v>
      </c>
    </row>
    <row r="103" spans="1:32" s="179" customFormat="1" ht="30.75" customHeight="1">
      <c r="A103" s="67">
        <v>98</v>
      </c>
      <c r="B103" s="66" t="s">
        <v>425</v>
      </c>
      <c r="C103" s="67" t="s">
        <v>1409</v>
      </c>
      <c r="D103" s="153">
        <f t="shared" si="15"/>
        <v>10</v>
      </c>
      <c r="E103" s="67" t="s">
        <v>1409</v>
      </c>
      <c r="F103" s="153">
        <f t="shared" si="16"/>
        <v>10</v>
      </c>
      <c r="G103" s="67" t="s">
        <v>1409</v>
      </c>
      <c r="H103" s="153">
        <f t="shared" si="17"/>
        <v>10</v>
      </c>
      <c r="I103" s="67" t="s">
        <v>1410</v>
      </c>
      <c r="J103" s="153">
        <f t="shared" si="18"/>
        <v>9</v>
      </c>
      <c r="K103" s="67" t="s">
        <v>1413</v>
      </c>
      <c r="L103" s="153">
        <f t="shared" si="19"/>
        <v>7</v>
      </c>
      <c r="M103" s="67" t="s">
        <v>1412</v>
      </c>
      <c r="N103" s="153">
        <f t="shared" si="20"/>
        <v>8</v>
      </c>
      <c r="O103" s="67" t="s">
        <v>1409</v>
      </c>
      <c r="P103" s="153">
        <f t="shared" si="11"/>
        <v>10</v>
      </c>
      <c r="Q103" s="174">
        <f t="shared" si="12"/>
        <v>364</v>
      </c>
      <c r="R103" s="178">
        <f t="shared" si="13"/>
        <v>9.1</v>
      </c>
      <c r="S103" s="67">
        <v>284</v>
      </c>
      <c r="T103" s="67">
        <v>326</v>
      </c>
      <c r="U103" s="69">
        <v>338</v>
      </c>
      <c r="V103" s="69">
        <v>366</v>
      </c>
      <c r="W103" s="69">
        <v>394</v>
      </c>
      <c r="X103" s="67">
        <v>378</v>
      </c>
      <c r="Y103" s="156">
        <f t="shared" si="14"/>
        <v>8.75</v>
      </c>
      <c r="Z103" s="106" t="s">
        <v>722</v>
      </c>
      <c r="AA103" s="142" t="s">
        <v>720</v>
      </c>
      <c r="AB103" s="180" t="s">
        <v>724</v>
      </c>
      <c r="AC103" s="67" t="s">
        <v>767</v>
      </c>
      <c r="AD103" s="67" t="s">
        <v>771</v>
      </c>
      <c r="AE103" s="67" t="s">
        <v>772</v>
      </c>
      <c r="AF103" s="104" t="s">
        <v>1113</v>
      </c>
    </row>
    <row r="104" spans="1:32" s="179" customFormat="1" ht="30.75" customHeight="1">
      <c r="A104" s="67">
        <v>99</v>
      </c>
      <c r="B104" s="66" t="s">
        <v>426</v>
      </c>
      <c r="C104" s="67" t="s">
        <v>1410</v>
      </c>
      <c r="D104" s="153">
        <f t="shared" si="15"/>
        <v>9</v>
      </c>
      <c r="E104" s="67" t="s">
        <v>1414</v>
      </c>
      <c r="F104" s="153">
        <f t="shared" si="16"/>
        <v>4</v>
      </c>
      <c r="G104" s="67" t="s">
        <v>1412</v>
      </c>
      <c r="H104" s="153">
        <f t="shared" si="17"/>
        <v>8</v>
      </c>
      <c r="I104" s="67" t="s">
        <v>1413</v>
      </c>
      <c r="J104" s="153">
        <f t="shared" si="18"/>
        <v>7</v>
      </c>
      <c r="K104" s="67" t="s">
        <v>1408</v>
      </c>
      <c r="L104" s="153">
        <f t="shared" si="19"/>
        <v>5</v>
      </c>
      <c r="M104" s="67" t="s">
        <v>1412</v>
      </c>
      <c r="N104" s="153">
        <f t="shared" si="20"/>
        <v>8</v>
      </c>
      <c r="O104" s="67" t="s">
        <v>1410</v>
      </c>
      <c r="P104" s="153">
        <f t="shared" si="11"/>
        <v>9</v>
      </c>
      <c r="Q104" s="174">
        <f t="shared" si="12"/>
        <v>286</v>
      </c>
      <c r="R104" s="178">
        <f t="shared" si="13"/>
        <v>7.15</v>
      </c>
      <c r="S104" s="67">
        <v>251</v>
      </c>
      <c r="T104" s="67">
        <v>210</v>
      </c>
      <c r="U104" s="69">
        <v>206</v>
      </c>
      <c r="V104" s="69">
        <v>230</v>
      </c>
      <c r="W104" s="69">
        <v>256</v>
      </c>
      <c r="X104" s="113">
        <v>250</v>
      </c>
      <c r="Y104" s="156">
        <f t="shared" si="14"/>
        <v>6.0321428571428575</v>
      </c>
      <c r="Z104" s="181" t="s">
        <v>725</v>
      </c>
      <c r="AA104" s="142" t="s">
        <v>720</v>
      </c>
      <c r="AB104" s="158" t="s">
        <v>727</v>
      </c>
      <c r="AC104" s="67" t="s">
        <v>768</v>
      </c>
      <c r="AD104" s="67" t="s">
        <v>771</v>
      </c>
      <c r="AE104" s="67" t="s">
        <v>774</v>
      </c>
      <c r="AF104" s="104" t="s">
        <v>1114</v>
      </c>
    </row>
    <row r="105" spans="1:32" s="179" customFormat="1" ht="30.75" customHeight="1">
      <c r="A105" s="67">
        <v>100</v>
      </c>
      <c r="B105" s="66" t="s">
        <v>427</v>
      </c>
      <c r="C105" s="67" t="s">
        <v>1413</v>
      </c>
      <c r="D105" s="153">
        <f t="shared" si="15"/>
        <v>7</v>
      </c>
      <c r="E105" s="165" t="s">
        <v>1398</v>
      </c>
      <c r="F105" s="153">
        <f t="shared" si="16"/>
        <v>0</v>
      </c>
      <c r="G105" s="67" t="s">
        <v>1413</v>
      </c>
      <c r="H105" s="153">
        <f t="shared" si="17"/>
        <v>7</v>
      </c>
      <c r="I105" s="67" t="s">
        <v>1411</v>
      </c>
      <c r="J105" s="153">
        <f t="shared" si="18"/>
        <v>6</v>
      </c>
      <c r="K105" s="67" t="s">
        <v>1413</v>
      </c>
      <c r="L105" s="153">
        <f t="shared" si="19"/>
        <v>7</v>
      </c>
      <c r="M105" s="67" t="s">
        <v>1408</v>
      </c>
      <c r="N105" s="153">
        <f t="shared" si="20"/>
        <v>5</v>
      </c>
      <c r="O105" s="67" t="s">
        <v>1412</v>
      </c>
      <c r="P105" s="153">
        <f t="shared" si="11"/>
        <v>8</v>
      </c>
      <c r="Q105" s="174">
        <f t="shared" si="12"/>
        <v>228</v>
      </c>
      <c r="R105" s="178">
        <f t="shared" si="13"/>
        <v>5.7</v>
      </c>
      <c r="S105" s="67">
        <v>206</v>
      </c>
      <c r="T105" s="67">
        <v>200</v>
      </c>
      <c r="U105" s="147">
        <v>196</v>
      </c>
      <c r="V105" s="109">
        <v>194</v>
      </c>
      <c r="W105" s="69">
        <v>220</v>
      </c>
      <c r="X105" s="113">
        <v>210</v>
      </c>
      <c r="Y105" s="156">
        <f t="shared" si="14"/>
        <v>5.192857142857143</v>
      </c>
      <c r="Z105" s="181" t="s">
        <v>725</v>
      </c>
      <c r="AA105" s="164" t="s">
        <v>723</v>
      </c>
      <c r="AB105" s="158" t="s">
        <v>727</v>
      </c>
      <c r="AC105" s="67" t="s">
        <v>768</v>
      </c>
      <c r="AD105" s="67" t="s">
        <v>770</v>
      </c>
      <c r="AE105" s="67" t="s">
        <v>774</v>
      </c>
      <c r="AF105" s="104" t="s">
        <v>1115</v>
      </c>
    </row>
    <row r="106" spans="1:32" s="179" customFormat="1" ht="30.75" customHeight="1">
      <c r="A106" s="67">
        <v>101</v>
      </c>
      <c r="B106" s="66" t="s">
        <v>428</v>
      </c>
      <c r="C106" s="67" t="s">
        <v>1411</v>
      </c>
      <c r="D106" s="153">
        <f t="shared" si="15"/>
        <v>6</v>
      </c>
      <c r="E106" s="165" t="s">
        <v>1398</v>
      </c>
      <c r="F106" s="153">
        <f t="shared" si="16"/>
        <v>0</v>
      </c>
      <c r="G106" s="67" t="s">
        <v>1411</v>
      </c>
      <c r="H106" s="153">
        <f t="shared" si="17"/>
        <v>6</v>
      </c>
      <c r="I106" s="67" t="s">
        <v>1414</v>
      </c>
      <c r="J106" s="153">
        <f t="shared" si="18"/>
        <v>4</v>
      </c>
      <c r="K106" s="67" t="s">
        <v>1411</v>
      </c>
      <c r="L106" s="153">
        <f t="shared" si="19"/>
        <v>6</v>
      </c>
      <c r="M106" s="67" t="s">
        <v>1408</v>
      </c>
      <c r="N106" s="153">
        <f t="shared" si="20"/>
        <v>5</v>
      </c>
      <c r="O106" s="67" t="s">
        <v>1412</v>
      </c>
      <c r="P106" s="153">
        <f t="shared" si="11"/>
        <v>8</v>
      </c>
      <c r="Q106" s="174">
        <f t="shared" si="12"/>
        <v>202</v>
      </c>
      <c r="R106" s="178">
        <f t="shared" si="13"/>
        <v>5.05</v>
      </c>
      <c r="S106" s="67">
        <v>168</v>
      </c>
      <c r="T106" s="67">
        <v>130</v>
      </c>
      <c r="U106" s="69">
        <v>84</v>
      </c>
      <c r="V106" s="69">
        <v>126</v>
      </c>
      <c r="W106" s="69">
        <v>172</v>
      </c>
      <c r="X106" s="67">
        <v>118</v>
      </c>
      <c r="Y106" s="156">
        <f t="shared" si="14"/>
        <v>3.5714285714285716</v>
      </c>
      <c r="Z106" s="106" t="s">
        <v>722</v>
      </c>
      <c r="AA106" s="164" t="s">
        <v>723</v>
      </c>
      <c r="AB106" s="180" t="s">
        <v>724</v>
      </c>
      <c r="AC106" s="67" t="s">
        <v>767</v>
      </c>
      <c r="AD106" s="67" t="s">
        <v>770</v>
      </c>
      <c r="AE106" s="67" t="s">
        <v>772</v>
      </c>
      <c r="AF106" s="104" t="s">
        <v>1116</v>
      </c>
    </row>
    <row r="107" spans="1:32" s="179" customFormat="1" ht="30.75" customHeight="1">
      <c r="A107" s="67">
        <v>102</v>
      </c>
      <c r="B107" s="66" t="s">
        <v>429</v>
      </c>
      <c r="C107" s="67" t="s">
        <v>1412</v>
      </c>
      <c r="D107" s="153">
        <f t="shared" si="15"/>
        <v>8</v>
      </c>
      <c r="E107" s="67" t="s">
        <v>1411</v>
      </c>
      <c r="F107" s="153">
        <f t="shared" si="16"/>
        <v>6</v>
      </c>
      <c r="G107" s="67" t="s">
        <v>1410</v>
      </c>
      <c r="H107" s="153">
        <f t="shared" si="17"/>
        <v>9</v>
      </c>
      <c r="I107" s="67" t="s">
        <v>1414</v>
      </c>
      <c r="J107" s="153">
        <f t="shared" si="18"/>
        <v>4</v>
      </c>
      <c r="K107" s="67" t="s">
        <v>1411</v>
      </c>
      <c r="L107" s="153">
        <f t="shared" si="19"/>
        <v>6</v>
      </c>
      <c r="M107" s="67" t="s">
        <v>1412</v>
      </c>
      <c r="N107" s="153">
        <f t="shared" si="20"/>
        <v>8</v>
      </c>
      <c r="O107" s="67" t="s">
        <v>1409</v>
      </c>
      <c r="P107" s="153">
        <f t="shared" si="11"/>
        <v>10</v>
      </c>
      <c r="Q107" s="174">
        <f t="shared" si="12"/>
        <v>290</v>
      </c>
      <c r="R107" s="178">
        <f t="shared" si="13"/>
        <v>7.25</v>
      </c>
      <c r="S107" s="67">
        <v>281</v>
      </c>
      <c r="T107" s="67">
        <v>362</v>
      </c>
      <c r="U107" s="69">
        <v>248</v>
      </c>
      <c r="V107" s="69">
        <v>276</v>
      </c>
      <c r="W107" s="69">
        <v>274</v>
      </c>
      <c r="X107" s="67">
        <v>254</v>
      </c>
      <c r="Y107" s="156">
        <f t="shared" si="14"/>
        <v>7.089285714285714</v>
      </c>
      <c r="Z107" s="106" t="s">
        <v>722</v>
      </c>
      <c r="AA107" s="164" t="s">
        <v>723</v>
      </c>
      <c r="AB107" s="158" t="s">
        <v>727</v>
      </c>
      <c r="AC107" s="67" t="s">
        <v>767</v>
      </c>
      <c r="AD107" s="67" t="s">
        <v>770</v>
      </c>
      <c r="AE107" s="67" t="s">
        <v>774</v>
      </c>
      <c r="AF107" s="104" t="s">
        <v>1117</v>
      </c>
    </row>
    <row r="108" spans="1:32" s="179" customFormat="1" ht="30.75" customHeight="1">
      <c r="A108" s="67">
        <v>103</v>
      </c>
      <c r="B108" s="66" t="s">
        <v>430</v>
      </c>
      <c r="C108" s="67" t="s">
        <v>1410</v>
      </c>
      <c r="D108" s="153">
        <f t="shared" si="15"/>
        <v>9</v>
      </c>
      <c r="E108" s="67" t="s">
        <v>1411</v>
      </c>
      <c r="F108" s="153">
        <f t="shared" si="16"/>
        <v>6</v>
      </c>
      <c r="G108" s="67" t="s">
        <v>1412</v>
      </c>
      <c r="H108" s="153">
        <f t="shared" si="17"/>
        <v>8</v>
      </c>
      <c r="I108" s="67" t="s">
        <v>1409</v>
      </c>
      <c r="J108" s="153">
        <f t="shared" si="18"/>
        <v>10</v>
      </c>
      <c r="K108" s="67" t="s">
        <v>1408</v>
      </c>
      <c r="L108" s="153">
        <f t="shared" si="19"/>
        <v>5</v>
      </c>
      <c r="M108" s="67" t="s">
        <v>1412</v>
      </c>
      <c r="N108" s="153">
        <f t="shared" si="20"/>
        <v>8</v>
      </c>
      <c r="O108" s="67" t="s">
        <v>1409</v>
      </c>
      <c r="P108" s="153">
        <f t="shared" si="11"/>
        <v>10</v>
      </c>
      <c r="Q108" s="174">
        <f t="shared" si="12"/>
        <v>324</v>
      </c>
      <c r="R108" s="178">
        <f t="shared" si="13"/>
        <v>8.1</v>
      </c>
      <c r="S108" s="67">
        <v>302</v>
      </c>
      <c r="T108" s="67">
        <v>256</v>
      </c>
      <c r="U108" s="69">
        <v>184</v>
      </c>
      <c r="V108" s="69">
        <v>234</v>
      </c>
      <c r="W108" s="69">
        <v>264</v>
      </c>
      <c r="X108" s="67">
        <v>256</v>
      </c>
      <c r="Y108" s="156">
        <f t="shared" si="14"/>
        <v>6.5</v>
      </c>
      <c r="Z108" s="167" t="s">
        <v>719</v>
      </c>
      <c r="AA108" s="142" t="s">
        <v>720</v>
      </c>
      <c r="AB108" s="152" t="s">
        <v>721</v>
      </c>
      <c r="AC108" s="67" t="s">
        <v>766</v>
      </c>
      <c r="AD108" s="67" t="s">
        <v>771</v>
      </c>
      <c r="AE108" s="67" t="s">
        <v>773</v>
      </c>
      <c r="AF108" s="104" t="s">
        <v>1118</v>
      </c>
    </row>
    <row r="109" spans="1:32" s="179" customFormat="1" ht="30.75" customHeight="1">
      <c r="A109" s="67">
        <v>104</v>
      </c>
      <c r="B109" s="66" t="s">
        <v>431</v>
      </c>
      <c r="C109" s="67" t="s">
        <v>1410</v>
      </c>
      <c r="D109" s="153">
        <f t="shared" si="15"/>
        <v>9</v>
      </c>
      <c r="E109" s="67" t="s">
        <v>1408</v>
      </c>
      <c r="F109" s="153">
        <f t="shared" si="16"/>
        <v>5</v>
      </c>
      <c r="G109" s="67" t="s">
        <v>1409</v>
      </c>
      <c r="H109" s="153">
        <f t="shared" si="17"/>
        <v>10</v>
      </c>
      <c r="I109" s="67" t="s">
        <v>1413</v>
      </c>
      <c r="J109" s="153">
        <f t="shared" si="18"/>
        <v>7</v>
      </c>
      <c r="K109" s="67" t="s">
        <v>1409</v>
      </c>
      <c r="L109" s="153">
        <f t="shared" si="19"/>
        <v>10</v>
      </c>
      <c r="M109" s="67" t="s">
        <v>1413</v>
      </c>
      <c r="N109" s="153">
        <f t="shared" si="20"/>
        <v>7</v>
      </c>
      <c r="O109" s="67" t="s">
        <v>1409</v>
      </c>
      <c r="P109" s="153">
        <f t="shared" si="11"/>
        <v>10</v>
      </c>
      <c r="Q109" s="174">
        <f t="shared" si="12"/>
        <v>328</v>
      </c>
      <c r="R109" s="178">
        <f t="shared" si="13"/>
        <v>8.2</v>
      </c>
      <c r="S109" s="67">
        <v>302</v>
      </c>
      <c r="T109" s="67">
        <v>338</v>
      </c>
      <c r="U109" s="69">
        <v>306</v>
      </c>
      <c r="V109" s="69">
        <v>336</v>
      </c>
      <c r="W109" s="69">
        <v>310</v>
      </c>
      <c r="X109" s="67">
        <v>292</v>
      </c>
      <c r="Y109" s="156">
        <f t="shared" si="14"/>
        <v>7.9</v>
      </c>
      <c r="Z109" s="106" t="s">
        <v>722</v>
      </c>
      <c r="AA109" s="152" t="s">
        <v>726</v>
      </c>
      <c r="AB109" s="180" t="s">
        <v>724</v>
      </c>
      <c r="AC109" s="67" t="s">
        <v>767</v>
      </c>
      <c r="AD109" s="67" t="s">
        <v>769</v>
      </c>
      <c r="AE109" s="67" t="s">
        <v>772</v>
      </c>
      <c r="AF109" s="104" t="s">
        <v>1119</v>
      </c>
    </row>
    <row r="110" spans="1:32" s="179" customFormat="1" ht="30.75" customHeight="1">
      <c r="A110" s="67">
        <v>105</v>
      </c>
      <c r="B110" s="66" t="s">
        <v>432</v>
      </c>
      <c r="C110" s="67" t="s">
        <v>1413</v>
      </c>
      <c r="D110" s="153">
        <f t="shared" si="15"/>
        <v>7</v>
      </c>
      <c r="E110" s="67" t="s">
        <v>1411</v>
      </c>
      <c r="F110" s="153">
        <f t="shared" si="16"/>
        <v>6</v>
      </c>
      <c r="G110" s="67" t="s">
        <v>1412</v>
      </c>
      <c r="H110" s="153">
        <f t="shared" si="17"/>
        <v>8</v>
      </c>
      <c r="I110" s="67" t="s">
        <v>1412</v>
      </c>
      <c r="J110" s="153">
        <f t="shared" si="18"/>
        <v>8</v>
      </c>
      <c r="K110" s="67" t="s">
        <v>1413</v>
      </c>
      <c r="L110" s="153">
        <f t="shared" si="19"/>
        <v>7</v>
      </c>
      <c r="M110" s="67" t="s">
        <v>1411</v>
      </c>
      <c r="N110" s="153">
        <f t="shared" si="20"/>
        <v>6</v>
      </c>
      <c r="O110" s="67" t="s">
        <v>1413</v>
      </c>
      <c r="P110" s="153">
        <f t="shared" si="11"/>
        <v>7</v>
      </c>
      <c r="Q110" s="174">
        <f t="shared" si="12"/>
        <v>276</v>
      </c>
      <c r="R110" s="178">
        <f t="shared" si="13"/>
        <v>6.9</v>
      </c>
      <c r="S110" s="67">
        <v>261</v>
      </c>
      <c r="T110" s="67">
        <v>302</v>
      </c>
      <c r="U110" s="69">
        <v>272</v>
      </c>
      <c r="V110" s="69">
        <v>236</v>
      </c>
      <c r="W110" s="69">
        <v>260</v>
      </c>
      <c r="X110" s="67">
        <v>220</v>
      </c>
      <c r="Y110" s="156">
        <f t="shared" si="14"/>
        <v>6.525</v>
      </c>
      <c r="Z110" s="167" t="s">
        <v>719</v>
      </c>
      <c r="AA110" s="164" t="s">
        <v>723</v>
      </c>
      <c r="AB110" s="180" t="s">
        <v>724</v>
      </c>
      <c r="AC110" s="67" t="s">
        <v>766</v>
      </c>
      <c r="AD110" s="67" t="s">
        <v>770</v>
      </c>
      <c r="AE110" s="67" t="s">
        <v>772</v>
      </c>
      <c r="AF110" s="105" t="s">
        <v>1120</v>
      </c>
    </row>
    <row r="111" spans="1:32" s="179" customFormat="1" ht="30.75" customHeight="1">
      <c r="A111" s="67">
        <v>106</v>
      </c>
      <c r="B111" s="66" t="s">
        <v>433</v>
      </c>
      <c r="C111" s="67" t="s">
        <v>1414</v>
      </c>
      <c r="D111" s="153">
        <f t="shared" si="15"/>
        <v>4</v>
      </c>
      <c r="E111" s="165" t="s">
        <v>1398</v>
      </c>
      <c r="F111" s="153">
        <f t="shared" si="16"/>
        <v>0</v>
      </c>
      <c r="G111" s="67" t="s">
        <v>1413</v>
      </c>
      <c r="H111" s="153">
        <f t="shared" si="17"/>
        <v>7</v>
      </c>
      <c r="I111" s="165" t="s">
        <v>1398</v>
      </c>
      <c r="J111" s="153">
        <f t="shared" si="18"/>
        <v>0</v>
      </c>
      <c r="K111" s="67" t="s">
        <v>1411</v>
      </c>
      <c r="L111" s="153">
        <f t="shared" si="19"/>
        <v>6</v>
      </c>
      <c r="M111" s="67" t="s">
        <v>1414</v>
      </c>
      <c r="N111" s="153">
        <f t="shared" si="20"/>
        <v>4</v>
      </c>
      <c r="O111" s="67" t="s">
        <v>1412</v>
      </c>
      <c r="P111" s="153">
        <f t="shared" si="11"/>
        <v>8</v>
      </c>
      <c r="Q111" s="174">
        <f t="shared" si="12"/>
        <v>162</v>
      </c>
      <c r="R111" s="178">
        <f t="shared" si="13"/>
        <v>4.05</v>
      </c>
      <c r="S111" s="67">
        <v>89</v>
      </c>
      <c r="T111" s="67">
        <v>64</v>
      </c>
      <c r="U111" s="67">
        <v>30</v>
      </c>
      <c r="V111" s="67">
        <v>64</v>
      </c>
      <c r="W111" s="67">
        <v>44</v>
      </c>
      <c r="X111" s="67">
        <v>0</v>
      </c>
      <c r="Y111" s="156">
        <f t="shared" si="14"/>
        <v>1.6178571428571429</v>
      </c>
      <c r="Z111" s="167" t="s">
        <v>719</v>
      </c>
      <c r="AA111" s="164" t="s">
        <v>723</v>
      </c>
      <c r="AB111" s="180" t="s">
        <v>724</v>
      </c>
      <c r="AC111" s="67" t="s">
        <v>766</v>
      </c>
      <c r="AD111" s="67" t="s">
        <v>770</v>
      </c>
      <c r="AE111" s="67" t="s">
        <v>772</v>
      </c>
      <c r="AF111" s="105" t="s">
        <v>1121</v>
      </c>
    </row>
    <row r="112" spans="1:32" s="179" customFormat="1" ht="30.75" customHeight="1">
      <c r="A112" s="67">
        <v>107</v>
      </c>
      <c r="B112" s="66" t="s">
        <v>434</v>
      </c>
      <c r="C112" s="67" t="s">
        <v>1409</v>
      </c>
      <c r="D112" s="153">
        <f t="shared" si="15"/>
        <v>10</v>
      </c>
      <c r="E112" s="67" t="s">
        <v>1410</v>
      </c>
      <c r="F112" s="153">
        <f t="shared" si="16"/>
        <v>9</v>
      </c>
      <c r="G112" s="67" t="s">
        <v>1409</v>
      </c>
      <c r="H112" s="153">
        <f t="shared" si="17"/>
        <v>10</v>
      </c>
      <c r="I112" s="67" t="s">
        <v>1412</v>
      </c>
      <c r="J112" s="153">
        <f t="shared" si="18"/>
        <v>8</v>
      </c>
      <c r="K112" s="67" t="s">
        <v>1409</v>
      </c>
      <c r="L112" s="153">
        <f t="shared" si="19"/>
        <v>10</v>
      </c>
      <c r="M112" s="67" t="s">
        <v>1412</v>
      </c>
      <c r="N112" s="153">
        <f t="shared" si="20"/>
        <v>8</v>
      </c>
      <c r="O112" s="67" t="s">
        <v>1412</v>
      </c>
      <c r="P112" s="153">
        <f t="shared" si="11"/>
        <v>8</v>
      </c>
      <c r="Q112" s="174">
        <f t="shared" si="12"/>
        <v>354</v>
      </c>
      <c r="R112" s="178">
        <f t="shared" si="13"/>
        <v>8.85</v>
      </c>
      <c r="S112" s="67">
        <v>313</v>
      </c>
      <c r="T112" s="67">
        <v>334</v>
      </c>
      <c r="U112" s="67">
        <v>366</v>
      </c>
      <c r="V112" s="67">
        <v>362</v>
      </c>
      <c r="W112" s="73">
        <v>354</v>
      </c>
      <c r="X112" s="67">
        <v>338</v>
      </c>
      <c r="Y112" s="156">
        <f t="shared" si="14"/>
        <v>8.646428571428572</v>
      </c>
      <c r="Z112" s="106" t="s">
        <v>722</v>
      </c>
      <c r="AA112" s="152" t="s">
        <v>726</v>
      </c>
      <c r="AB112" s="180" t="s">
        <v>724</v>
      </c>
      <c r="AC112" s="67" t="s">
        <v>767</v>
      </c>
      <c r="AD112" s="67" t="s">
        <v>769</v>
      </c>
      <c r="AE112" s="67" t="s">
        <v>772</v>
      </c>
      <c r="AF112" s="104" t="s">
        <v>1122</v>
      </c>
    </row>
    <row r="117" ht="13.5">
      <c r="A117" s="31"/>
    </row>
    <row r="118" spans="1:23" ht="18">
      <c r="A118" s="31"/>
      <c r="F118" s="44" t="s">
        <v>84</v>
      </c>
      <c r="G118" s="45"/>
      <c r="H118"/>
      <c r="I118"/>
      <c r="J118"/>
      <c r="K118"/>
      <c r="L118"/>
      <c r="M118"/>
      <c r="N118"/>
      <c r="O118"/>
      <c r="P118"/>
      <c r="Q118"/>
      <c r="R118"/>
      <c r="S118" s="33"/>
      <c r="T118" s="33"/>
      <c r="U118" s="33"/>
      <c r="V118" s="33"/>
      <c r="W118" s="33"/>
    </row>
    <row r="119" spans="1:23" ht="18">
      <c r="A119" s="31"/>
      <c r="F119" s="44" t="s">
        <v>85</v>
      </c>
      <c r="G119" s="45"/>
      <c r="H119"/>
      <c r="I119"/>
      <c r="J119"/>
      <c r="K119"/>
      <c r="L119"/>
      <c r="M119"/>
      <c r="N119"/>
      <c r="O119"/>
      <c r="P119"/>
      <c r="Q119"/>
      <c r="R119"/>
      <c r="S119" s="33"/>
      <c r="T119" s="33"/>
      <c r="U119" s="33"/>
      <c r="V119" s="33"/>
      <c r="W119" s="33"/>
    </row>
    <row r="120" spans="6:25" ht="26.25" customHeight="1">
      <c r="F120" s="227" t="s">
        <v>699</v>
      </c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</row>
    <row r="121" spans="1:32" s="187" customFormat="1" ht="30.75" customHeight="1">
      <c r="A121" s="67">
        <v>1</v>
      </c>
      <c r="B121" s="67" t="s">
        <v>1419</v>
      </c>
      <c r="C121" s="67" t="s">
        <v>1408</v>
      </c>
      <c r="D121" s="153">
        <f>IF(C121="AA",10,IF(C121="AB",9,IF(C121="BB",8,IF(C121="BC",7,IF(C121="CC",6,IF(C121="CD",5,IF(C121="DD",4,IF(C121="F",0))))))))</f>
        <v>5</v>
      </c>
      <c r="E121" s="165" t="s">
        <v>1398</v>
      </c>
      <c r="F121" s="153">
        <f>IF(E121="AA",10,IF(E121="AB",9,IF(E121="BB",8,IF(E121="BC",7,IF(E121="CC",6,IF(E121="CD",5,IF(E121="DD",4,IF(E121="F",0))))))))</f>
        <v>0</v>
      </c>
      <c r="G121" s="67" t="s">
        <v>1411</v>
      </c>
      <c r="H121" s="153">
        <f>IF(G121="AA",10,IF(G121="AB",9,IF(G121="BB",8,IF(G121="BC",7,IF(G121="CC",6,IF(G121="CD",5,IF(G121="DD",4,IF(G121="F",0))))))))</f>
        <v>6</v>
      </c>
      <c r="I121" s="67" t="s">
        <v>1411</v>
      </c>
      <c r="J121" s="153">
        <f>IF(I121="AA",10,IF(I121="AB",9,IF(I121="BB",8,IF(I121="BC",7,IF(I121="CC",6,IF(I121="CD",5,IF(I121="DD",4,IF(I121="F",0))))))))</f>
        <v>6</v>
      </c>
      <c r="K121" s="108" t="s">
        <v>1414</v>
      </c>
      <c r="L121" s="153">
        <f>IF(K121="AA",10,IF(K121="AB",9,IF(K121="BB",8,IF(K121="BC",7,IF(K121="CC",6,IF(K121="CD",5,IF(K121="DD",4,IF(K121="F",0))))))))</f>
        <v>4</v>
      </c>
      <c r="M121" s="67" t="s">
        <v>1408</v>
      </c>
      <c r="N121" s="153">
        <f>IF(M121="AA",10,IF(M121="AB",9,IF(M121="BB",8,IF(M121="BC",7,IF(M121="CC",6,IF(M121="CD",5,IF(M121="DD",4,IF(M121="F",0))))))))</f>
        <v>5</v>
      </c>
      <c r="O121" s="67" t="s">
        <v>1413</v>
      </c>
      <c r="P121" s="153">
        <f>IF(O121="AA",10,IF(O121="AB",9,IF(O121="BB",8,IF(O121="BC",7,IF(O121="CC",6,IF(O121="CD",5,IF(O121="DD",4,IF(O121="F",0))))))))</f>
        <v>7</v>
      </c>
      <c r="Q121" s="174">
        <f>(D121*6+F121*6+H121*2+J121*6+L121*6+N121*6+P121*8)</f>
        <v>188</v>
      </c>
      <c r="R121" s="178">
        <f>Q121/40</f>
        <v>4.7</v>
      </c>
      <c r="S121" s="138"/>
      <c r="T121" s="138"/>
      <c r="U121" s="138"/>
      <c r="V121" s="138"/>
      <c r="W121" s="138"/>
      <c r="X121" s="138"/>
      <c r="Y121" s="177"/>
      <c r="Z121" s="67" t="s">
        <v>1430</v>
      </c>
      <c r="AA121" s="152" t="s">
        <v>726</v>
      </c>
      <c r="AB121" s="180" t="s">
        <v>724</v>
      </c>
      <c r="AC121" s="67" t="s">
        <v>1431</v>
      </c>
      <c r="AD121" s="67" t="s">
        <v>769</v>
      </c>
      <c r="AE121" s="67" t="s">
        <v>772</v>
      </c>
      <c r="AF121" s="186" t="s">
        <v>1432</v>
      </c>
    </row>
    <row r="122" spans="1:32" s="187" customFormat="1" ht="30.75" customHeight="1">
      <c r="A122" s="71">
        <v>2</v>
      </c>
      <c r="B122" s="71" t="s">
        <v>1420</v>
      </c>
      <c r="C122" s="130" t="s">
        <v>1398</v>
      </c>
      <c r="D122" s="169">
        <f>IF(C122="AA",10,IF(C122="AB",9,IF(C122="BB",8,IF(C122="BC",7,IF(C122="CC",6,IF(C122="CD",5,IF(C122="DD",4,IF(C122="F",0))))))))</f>
        <v>0</v>
      </c>
      <c r="E122" s="130" t="s">
        <v>1398</v>
      </c>
      <c r="F122" s="169">
        <f>IF(E122="AA",10,IF(E122="AB",9,IF(E122="BB",8,IF(E122="BC",7,IF(E122="CC",6,IF(E122="CD",5,IF(E122="DD",4,IF(E122="F",0))))))))</f>
        <v>0</v>
      </c>
      <c r="G122" s="71" t="s">
        <v>1410</v>
      </c>
      <c r="H122" s="169">
        <f>IF(G122="AA",10,IF(G122="AB",9,IF(G122="BB",8,IF(G122="BC",7,IF(G122="CC",6,IF(G122="CD",5,IF(G122="DD",4,IF(G122="F",0))))))))</f>
        <v>9</v>
      </c>
      <c r="I122" s="71" t="s">
        <v>1414</v>
      </c>
      <c r="J122" s="169">
        <f>IF(I122="AA",10,IF(I122="AB",9,IF(I122="BB",8,IF(I122="BC",7,IF(I122="CC",6,IF(I122="CD",5,IF(I122="DD",4,IF(I122="F",0))))))))</f>
        <v>4</v>
      </c>
      <c r="K122" s="130" t="s">
        <v>1398</v>
      </c>
      <c r="L122" s="169">
        <f>IF(K122="AA",10,IF(K122="AB",9,IF(K122="BB",8,IF(K122="BC",7,IF(K122="CC",6,IF(K122="CD",5,IF(K122="DD",4,IF(K122="F",0))))))))</f>
        <v>0</v>
      </c>
      <c r="M122" s="71" t="s">
        <v>1408</v>
      </c>
      <c r="N122" s="169">
        <f>IF(M122="AA",10,IF(M122="AB",9,IF(M122="BB",8,IF(M122="BC",7,IF(M122="CC",6,IF(M122="CD",5,IF(M122="DD",4,IF(M122="F",0))))))))</f>
        <v>5</v>
      </c>
      <c r="O122" s="71" t="s">
        <v>1412</v>
      </c>
      <c r="P122" s="169">
        <f>IF(O122="AA",10,IF(O122="AB",9,IF(O122="BB",8,IF(O122="BC",7,IF(O122="CC",6,IF(O122="CD",5,IF(O122="DD",4,IF(O122="F",0))))))))</f>
        <v>8</v>
      </c>
      <c r="Q122" s="174">
        <f>(D122*6+F122*6+H122*2+J122*6+L122*6+N122*6+P122*8)</f>
        <v>136</v>
      </c>
      <c r="R122" s="178">
        <f>Q122/40</f>
        <v>3.4</v>
      </c>
      <c r="S122" s="188"/>
      <c r="T122" s="188"/>
      <c r="U122" s="188"/>
      <c r="V122" s="188"/>
      <c r="W122" s="188"/>
      <c r="X122" s="188"/>
      <c r="Y122" s="189"/>
      <c r="Z122" s="67" t="s">
        <v>1430</v>
      </c>
      <c r="AA122" s="152" t="s">
        <v>726</v>
      </c>
      <c r="AB122" s="190" t="s">
        <v>747</v>
      </c>
      <c r="AC122" s="67" t="s">
        <v>1431</v>
      </c>
      <c r="AD122" s="67" t="s">
        <v>769</v>
      </c>
      <c r="AE122" s="67" t="s">
        <v>1433</v>
      </c>
      <c r="AF122" s="191" t="s">
        <v>1434</v>
      </c>
    </row>
    <row r="123" spans="1:32" s="192" customFormat="1" ht="30.75" customHeight="1">
      <c r="A123" s="67">
        <v>3</v>
      </c>
      <c r="B123" s="67" t="s">
        <v>1423</v>
      </c>
      <c r="C123" s="165" t="s">
        <v>1398</v>
      </c>
      <c r="D123" s="153">
        <f>IF(C123="AA",10,IF(C123="AB",9,IF(C123="BB",8,IF(C123="BC",7,IF(C123="CC",6,IF(C123="CD",5,IF(C123="DD",4,IF(C123="F",0))))))))</f>
        <v>0</v>
      </c>
      <c r="E123" s="165" t="s">
        <v>1398</v>
      </c>
      <c r="F123" s="153">
        <f>IF(E123="AA",10,IF(E123="AB",9,IF(E123="BB",8,IF(E123="BC",7,IF(E123="CC",6,IF(E123="CD",5,IF(E123="DD",4,IF(E123="F",0))))))))</f>
        <v>0</v>
      </c>
      <c r="G123" s="67" t="s">
        <v>1413</v>
      </c>
      <c r="H123" s="153">
        <f>IF(G123="AA",10,IF(G123="AB",9,IF(G123="BB",8,IF(G123="BC",7,IF(G123="CC",6,IF(G123="CD",5,IF(G123="DD",4,IF(G123="F",0))))))))</f>
        <v>7</v>
      </c>
      <c r="I123" s="67" t="s">
        <v>1398</v>
      </c>
      <c r="J123" s="153">
        <f>IF(I123="AA",10,IF(I123="AB",9,IF(I123="BB",8,IF(I123="BC",7,IF(I123="CC",6,IF(I123="CD",5,IF(I123="DD",4,IF(I123="F",0))))))))</f>
        <v>0</v>
      </c>
      <c r="K123" s="67" t="s">
        <v>1414</v>
      </c>
      <c r="L123" s="153">
        <f>IF(K123="AA",10,IF(K123="AB",9,IF(K123="BB",8,IF(K123="BC",7,IF(K123="CC",6,IF(K123="CD",5,IF(K123="DD",4,IF(K123="F",0))))))))</f>
        <v>4</v>
      </c>
      <c r="M123" s="67" t="s">
        <v>1413</v>
      </c>
      <c r="N123" s="153">
        <f>IF(M123="AA",10,IF(M123="AB",9,IF(M123="BB",8,IF(M123="BC",7,IF(M123="CC",6,IF(M123="CD",5,IF(M123="DD",4,IF(M123="F",0))))))))</f>
        <v>7</v>
      </c>
      <c r="O123" s="67" t="s">
        <v>1412</v>
      </c>
      <c r="P123" s="153">
        <f>IF(O123="AA",10,IF(O123="AB",9,IF(O123="BB",8,IF(O123="BC",7,IF(O123="CC",6,IF(O123="CD",5,IF(O123="DD",4,IF(O123="F",0))))))))</f>
        <v>8</v>
      </c>
      <c r="Q123" s="174">
        <f>(D123*6+F123*6+H123*2+J123*6+L123*6+N123*6+P123*8)</f>
        <v>144</v>
      </c>
      <c r="R123" s="178">
        <f>Q123/40</f>
        <v>3.6</v>
      </c>
      <c r="S123" s="138"/>
      <c r="T123" s="138"/>
      <c r="U123" s="138"/>
      <c r="V123" s="138"/>
      <c r="W123" s="138"/>
      <c r="X123" s="138"/>
      <c r="Y123" s="177"/>
      <c r="Z123" s="67" t="s">
        <v>1426</v>
      </c>
      <c r="AA123" s="164" t="s">
        <v>723</v>
      </c>
      <c r="AB123" s="180" t="s">
        <v>724</v>
      </c>
      <c r="AC123" s="67" t="s">
        <v>1427</v>
      </c>
      <c r="AD123" s="67" t="s">
        <v>770</v>
      </c>
      <c r="AE123" s="67" t="s">
        <v>772</v>
      </c>
      <c r="AF123" s="186" t="s">
        <v>1428</v>
      </c>
    </row>
    <row r="124" spans="1:32" ht="30" customHeight="1">
      <c r="A124" s="75">
        <v>4</v>
      </c>
      <c r="B124" s="67" t="s">
        <v>1444</v>
      </c>
      <c r="C124" s="67" t="s">
        <v>1413</v>
      </c>
      <c r="D124" s="153">
        <f>IF(C124="AA",10,IF(C124="AB",9,IF(C124="BB",8,IF(C124="BC",7,IF(C124="CC",6,IF(C124="CD",5,IF(C124="DD",4,IF(C124="F",0))))))))</f>
        <v>7</v>
      </c>
      <c r="E124" s="108" t="s">
        <v>1414</v>
      </c>
      <c r="F124" s="153">
        <f>IF(E124="AA",10,IF(E124="AB",9,IF(E124="BB",8,IF(E124="BC",7,IF(E124="CC",6,IF(E124="CD",5,IF(E124="DD",4,IF(E124="F",0))))))))</f>
        <v>4</v>
      </c>
      <c r="G124" s="67" t="s">
        <v>1412</v>
      </c>
      <c r="H124" s="153">
        <f>IF(G124="AA",10,IF(G124="AB",9,IF(G124="BB",8,IF(G124="BC",7,IF(G124="CC",6,IF(G124="CD",5,IF(G124="DD",4,IF(G124="F",0))))))))</f>
        <v>8</v>
      </c>
      <c r="I124" s="67" t="s">
        <v>1414</v>
      </c>
      <c r="J124" s="153">
        <f>IF(I124="AA",10,IF(I124="AB",9,IF(I124="BB",8,IF(I124="BC",7,IF(I124="CC",6,IF(I124="CD",5,IF(I124="DD",4,IF(I124="F",0))))))))</f>
        <v>4</v>
      </c>
      <c r="K124" s="67" t="s">
        <v>1413</v>
      </c>
      <c r="L124" s="153">
        <f>IF(K124="AA",10,IF(K124="AB",9,IF(K124="BB",8,IF(K124="BC",7,IF(K124="CC",6,IF(K124="CD",5,IF(K124="DD",4,IF(K124="F",0))))))))</f>
        <v>7</v>
      </c>
      <c r="M124" s="67" t="s">
        <v>1411</v>
      </c>
      <c r="N124" s="153">
        <f>IF(M124="AA",10,IF(M124="AB",9,IF(M124="BB",8,IF(M124="BC",7,IF(M124="CC",6,IF(M124="CD",5,IF(M124="DD",4,IF(M124="F",0))))))))</f>
        <v>6</v>
      </c>
      <c r="O124" s="67" t="s">
        <v>1410</v>
      </c>
      <c r="P124" s="153">
        <f>IF(O124="AA",10,IF(O124="AB",9,IF(O124="BB",8,IF(O124="BC",7,IF(O124="CC",6,IF(O124="CD",5,IF(O124="DD",4,IF(O124="F",0))))))))</f>
        <v>9</v>
      </c>
      <c r="Q124" s="174">
        <f>(D124*6+F124*6+H124*2+J124*6+L124*6+N124*6+P124*8)</f>
        <v>256</v>
      </c>
      <c r="R124" s="178">
        <f>Q124/40</f>
        <v>6.4</v>
      </c>
      <c r="S124" s="134"/>
      <c r="T124" s="134"/>
      <c r="U124" s="134"/>
      <c r="V124" s="134"/>
      <c r="W124" s="134"/>
      <c r="X124" s="134"/>
      <c r="Y124" s="140"/>
      <c r="Z124" s="67" t="s">
        <v>1430</v>
      </c>
      <c r="AA124" s="164" t="s">
        <v>723</v>
      </c>
      <c r="AB124" s="180" t="s">
        <v>724</v>
      </c>
      <c r="AC124" s="67" t="s">
        <v>1431</v>
      </c>
      <c r="AD124" s="67" t="s">
        <v>770</v>
      </c>
      <c r="AE124" s="67" t="s">
        <v>772</v>
      </c>
      <c r="AF124" s="141" t="s">
        <v>1445</v>
      </c>
    </row>
  </sheetData>
  <sheetProtection/>
  <mergeCells count="20">
    <mergeCell ref="F120:Y120"/>
    <mergeCell ref="C4:D4"/>
    <mergeCell ref="E4:F4"/>
    <mergeCell ref="A2:Y2"/>
    <mergeCell ref="K4:L4"/>
    <mergeCell ref="B4:B5"/>
    <mergeCell ref="A4:A5"/>
    <mergeCell ref="I4:J4"/>
    <mergeCell ref="G5:H5"/>
    <mergeCell ref="M5:N5"/>
    <mergeCell ref="G4:H4"/>
    <mergeCell ref="I5:J5"/>
    <mergeCell ref="A1:Z1"/>
    <mergeCell ref="O5:P5"/>
    <mergeCell ref="Q4:R4"/>
    <mergeCell ref="C5:D5"/>
    <mergeCell ref="E5:F5"/>
    <mergeCell ref="O4:P4"/>
    <mergeCell ref="M4:N4"/>
    <mergeCell ref="K5:L5"/>
  </mergeCells>
  <dataValidations count="1">
    <dataValidation type="textLength" operator="greaterThan" showInputMessage="1" showErrorMessage="1" promptTitle="Grade Point" prompt="This is Grade Point obtained" errorTitle="Grade Point" error="Dont Change." sqref="J6:J112 P121:P124 P6:P112 N121:N124 N6:N112 H121:H124 H6:H112 L121:L124 L6:L112 F121:F124 F6:F112 D121:D124 D6:D112 J121:J124">
      <formula1>10</formula1>
    </dataValidation>
  </dataValidations>
  <printOptions horizontalCentered="1"/>
  <pageMargins left="0.82" right="0.41" top="0.43" bottom="0.89" header="0.31496062992126" footer="0.31496062992126"/>
  <pageSetup horizontalDpi="600" verticalDpi="600" orientation="landscape" paperSize="5" scale="62" r:id="rId1"/>
  <headerFooter>
    <oddFooter xml:space="preserve">&amp;L&amp;"-,Bold"&amp;14 1st Tabulator                           2nd Tabulator&amp;C&amp;"-,Bold"&amp;14Assistant Registrar (Acad)                        Dean (AA)&amp;R&amp;"-,Bold"&amp;14Registrar                                       </oddFooter>
  </headerFooter>
  <rowBreaks count="6" manualBreakCount="6">
    <brk id="25" max="24" man="1"/>
    <brk id="45" max="24" man="1"/>
    <brk id="65" max="24" man="1"/>
    <brk id="85" max="24" man="1"/>
    <brk id="105" max="24" man="1"/>
    <brk id="12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21"/>
  <sheetViews>
    <sheetView view="pageBreakPreview"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0" sqref="G70"/>
    </sheetView>
  </sheetViews>
  <sheetFormatPr defaultColWidth="9.140625" defaultRowHeight="15"/>
  <cols>
    <col min="1" max="1" width="8.140625" style="0" customWidth="1"/>
    <col min="2" max="2" width="20.7109375" style="0" customWidth="1"/>
    <col min="3" max="3" width="9.140625" style="0" customWidth="1"/>
    <col min="4" max="4" width="7.421875" style="0" customWidth="1"/>
    <col min="5" max="5" width="8.8515625" style="0" customWidth="1"/>
    <col min="6" max="6" width="7.421875" style="0" customWidth="1"/>
    <col min="7" max="7" width="9.00390625" style="0" customWidth="1"/>
    <col min="8" max="8" width="8.57421875" style="0" customWidth="1"/>
    <col min="9" max="9" width="8.8515625" style="0" customWidth="1"/>
    <col min="10" max="10" width="7.421875" style="0" customWidth="1"/>
    <col min="11" max="11" width="9.00390625" style="33" customWidth="1"/>
    <col min="12" max="12" width="7.421875" style="0" customWidth="1"/>
    <col min="13" max="13" width="8.7109375" style="0" customWidth="1"/>
    <col min="14" max="14" width="7.421875" style="0" customWidth="1"/>
    <col min="15" max="15" width="8.7109375" style="0" customWidth="1"/>
    <col min="16" max="16" width="7.7109375" style="0" customWidth="1"/>
    <col min="17" max="17" width="9.57421875" style="0" customWidth="1"/>
    <col min="18" max="18" width="11.28125" style="0" customWidth="1"/>
    <col min="19" max="24" width="10.421875" style="33" customWidth="1"/>
    <col min="25" max="25" width="10.00390625" style="0" customWidth="1"/>
    <col min="26" max="26" width="16.8515625" style="0" customWidth="1"/>
    <col min="27" max="27" width="20.57421875" style="0" customWidth="1"/>
    <col min="28" max="28" width="18.421875" style="0" customWidth="1"/>
    <col min="29" max="29" width="18.8515625" style="0" customWidth="1"/>
    <col min="30" max="31" width="19.28125" style="0" customWidth="1"/>
    <col min="32" max="32" width="49.7109375" style="0" customWidth="1"/>
  </cols>
  <sheetData>
    <row r="1" spans="2:32" s="114" customFormat="1" ht="19.5" customHeight="1">
      <c r="B1" s="114" t="s">
        <v>1407</v>
      </c>
      <c r="C1" s="114" t="s">
        <v>1393</v>
      </c>
      <c r="E1" s="114" t="s">
        <v>1394</v>
      </c>
      <c r="G1" s="114" t="s">
        <v>1395</v>
      </c>
      <c r="I1" s="114" t="s">
        <v>1396</v>
      </c>
      <c r="K1" s="119" t="s">
        <v>1397</v>
      </c>
      <c r="M1" s="114" t="s">
        <v>1398</v>
      </c>
      <c r="O1" s="114" t="s">
        <v>1399</v>
      </c>
      <c r="R1" s="114" t="s">
        <v>3</v>
      </c>
      <c r="S1" s="119"/>
      <c r="T1" s="119"/>
      <c r="U1" s="119"/>
      <c r="V1" s="119"/>
      <c r="W1" s="119"/>
      <c r="X1" s="119"/>
      <c r="Y1" s="114" t="s">
        <v>5</v>
      </c>
      <c r="Z1" s="114" t="s">
        <v>1400</v>
      </c>
      <c r="AA1" s="114" t="s">
        <v>1401</v>
      </c>
      <c r="AB1" s="114" t="s">
        <v>1402</v>
      </c>
      <c r="AC1" s="114" t="s">
        <v>1403</v>
      </c>
      <c r="AD1" s="114" t="s">
        <v>1404</v>
      </c>
      <c r="AE1" s="114" t="s">
        <v>1405</v>
      </c>
      <c r="AF1" s="114" t="s">
        <v>1406</v>
      </c>
    </row>
    <row r="2" spans="1:31" ht="22.5">
      <c r="A2" s="217" t="s">
        <v>1449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"/>
      <c r="AA2" s="21"/>
      <c r="AB2" s="21"/>
      <c r="AC2" s="21"/>
      <c r="AD2" s="21"/>
      <c r="AE2" s="21"/>
    </row>
    <row r="3" spans="1:31" ht="22.5">
      <c r="A3" s="224" t="s">
        <v>1390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0"/>
      <c r="AA3" s="20"/>
      <c r="AB3" s="20"/>
      <c r="AC3" s="20"/>
      <c r="AD3" s="20"/>
      <c r="AE3" s="25"/>
    </row>
    <row r="4" spans="1:25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35"/>
      <c r="L4" s="10"/>
      <c r="M4" s="10"/>
      <c r="N4" s="10"/>
      <c r="O4" s="24"/>
      <c r="P4" s="24"/>
      <c r="Q4" s="10"/>
      <c r="R4" s="10"/>
      <c r="S4" s="35"/>
      <c r="T4" s="35"/>
      <c r="U4" s="35"/>
      <c r="V4" s="35"/>
      <c r="W4" s="35"/>
      <c r="X4" s="35"/>
      <c r="Y4" s="10"/>
    </row>
    <row r="5" spans="1:25" ht="45" customHeight="1">
      <c r="A5" s="223" t="s">
        <v>0</v>
      </c>
      <c r="B5" s="223" t="s">
        <v>1</v>
      </c>
      <c r="C5" s="223" t="s">
        <v>52</v>
      </c>
      <c r="D5" s="223"/>
      <c r="E5" s="223" t="s">
        <v>53</v>
      </c>
      <c r="F5" s="223"/>
      <c r="G5" s="223" t="s">
        <v>86</v>
      </c>
      <c r="H5" s="223"/>
      <c r="I5" s="223" t="s">
        <v>87</v>
      </c>
      <c r="J5" s="223"/>
      <c r="K5" s="223" t="s">
        <v>57</v>
      </c>
      <c r="L5" s="223"/>
      <c r="M5" s="223" t="s">
        <v>54</v>
      </c>
      <c r="N5" s="223"/>
      <c r="O5" s="223" t="s">
        <v>58</v>
      </c>
      <c r="P5" s="223"/>
      <c r="Q5" s="223" t="s">
        <v>24</v>
      </c>
      <c r="R5" s="223"/>
      <c r="S5" s="51" t="s">
        <v>4</v>
      </c>
      <c r="T5" s="51" t="s">
        <v>2</v>
      </c>
      <c r="U5" s="51" t="s">
        <v>10</v>
      </c>
      <c r="V5" s="51" t="s">
        <v>11</v>
      </c>
      <c r="W5" s="51" t="s">
        <v>15</v>
      </c>
      <c r="X5" s="51" t="s">
        <v>16</v>
      </c>
      <c r="Y5" s="16" t="s">
        <v>19</v>
      </c>
    </row>
    <row r="6" spans="1:31" ht="63" customHeight="1">
      <c r="A6" s="223"/>
      <c r="B6" s="223"/>
      <c r="C6" s="219" t="s">
        <v>55</v>
      </c>
      <c r="D6" s="219"/>
      <c r="E6" s="219" t="s">
        <v>17</v>
      </c>
      <c r="F6" s="219"/>
      <c r="G6" s="219" t="s">
        <v>88</v>
      </c>
      <c r="H6" s="219"/>
      <c r="I6" s="219" t="s">
        <v>89</v>
      </c>
      <c r="J6" s="219"/>
      <c r="K6" s="219" t="s">
        <v>50</v>
      </c>
      <c r="L6" s="219"/>
      <c r="M6" s="219" t="s">
        <v>56</v>
      </c>
      <c r="N6" s="219"/>
      <c r="O6" s="219" t="s">
        <v>27</v>
      </c>
      <c r="P6" s="219"/>
      <c r="Q6" s="23" t="s">
        <v>8</v>
      </c>
      <c r="R6" s="23" t="s">
        <v>3</v>
      </c>
      <c r="S6" s="51" t="s">
        <v>7</v>
      </c>
      <c r="T6" s="51" t="s">
        <v>6</v>
      </c>
      <c r="U6" s="51" t="s">
        <v>8</v>
      </c>
      <c r="V6" s="49" t="s">
        <v>8</v>
      </c>
      <c r="W6" s="49" t="s">
        <v>8</v>
      </c>
      <c r="X6" s="49" t="s">
        <v>8</v>
      </c>
      <c r="Y6" s="16" t="s">
        <v>5</v>
      </c>
      <c r="Z6" s="84" t="s">
        <v>703</v>
      </c>
      <c r="AA6" s="84" t="s">
        <v>704</v>
      </c>
      <c r="AB6" s="84" t="s">
        <v>705</v>
      </c>
      <c r="AC6" s="84" t="s">
        <v>750</v>
      </c>
      <c r="AD6" s="84" t="s">
        <v>751</v>
      </c>
      <c r="AE6" s="84" t="s">
        <v>752</v>
      </c>
    </row>
    <row r="7" spans="1:32" s="11" customFormat="1" ht="28.5" customHeight="1">
      <c r="A7" s="75">
        <v>1</v>
      </c>
      <c r="B7" s="66" t="s">
        <v>435</v>
      </c>
      <c r="C7" s="67" t="s">
        <v>1412</v>
      </c>
      <c r="D7" s="153">
        <f aca="true" t="shared" si="0" ref="D7:D23">IF(C7="AA",10,IF(C7="AB",9,IF(C7="BB",8,IF(C7="BC",7,IF(C7="CC",6,IF(C7="CD",5,IF(C7="DD",4,IF(C7="F",0))))))))</f>
        <v>8</v>
      </c>
      <c r="E7" s="67" t="s">
        <v>1410</v>
      </c>
      <c r="F7" s="153">
        <f aca="true" t="shared" si="1" ref="F7:F23">IF(E7="AA",10,IF(E7="AB",9,IF(E7="BB",8,IF(E7="BC",7,IF(E7="CC",6,IF(E7="CD",5,IF(E7="DD",4,IF(E7="F",0))))))))</f>
        <v>9</v>
      </c>
      <c r="G7" s="67" t="s">
        <v>1409</v>
      </c>
      <c r="H7" s="153">
        <f aca="true" t="shared" si="2" ref="H7:H23">IF(G7="AA",10,IF(G7="AB",9,IF(G7="BB",8,IF(G7="BC",7,IF(G7="CC",6,IF(G7="CD",5,IF(G7="DD",4,IF(G7="F",0))))))))</f>
        <v>10</v>
      </c>
      <c r="I7" s="67" t="s">
        <v>1410</v>
      </c>
      <c r="J7" s="153">
        <f aca="true" t="shared" si="3" ref="J7:J16">IF(I7="AA",10,IF(I7="AB",9,IF(I7="BB",8,IF(I7="BC",7,IF(I7="CC",6,IF(I7="CD",5,IF(I7="DD",4,IF(I7="F",0))))))))</f>
        <v>9</v>
      </c>
      <c r="K7" s="67" t="s">
        <v>1410</v>
      </c>
      <c r="L7" s="153">
        <f>IF(K7="AA",10,IF(K7="AB",9,IF(K7="BB",8,IF(K7="BC",7,IF(K7="CC",6,IF(K7="CD",5,IF(K7="DD",4,IF(K7="F",0))))))))</f>
        <v>9</v>
      </c>
      <c r="M7" s="67" t="s">
        <v>1410</v>
      </c>
      <c r="N7" s="153">
        <f>IF(M7="AA",10,IF(M7="AB",9,IF(M7="BB",8,IF(M7="BC",7,IF(M7="CC",6,IF(M7="CD",5,IF(M7="DD",4,IF(M7="F",0))))))))</f>
        <v>9</v>
      </c>
      <c r="O7" s="67" t="s">
        <v>1408</v>
      </c>
      <c r="P7" s="153">
        <f>IF(O7="AA",10,IF(O7="AB",9,IF(O7="BB",8,IF(O7="BC",7,IF(O7="CC",6,IF(O7="CD",5,IF(O7="DD",4,IF(O7="F",0))))))))</f>
        <v>5</v>
      </c>
      <c r="Q7" s="154">
        <f>(D7*6+F7*6+H7*6+J7*6+L7*6+N7*2+P7*8)</f>
        <v>328</v>
      </c>
      <c r="R7" s="155">
        <f>(Q7/40)</f>
        <v>8.2</v>
      </c>
      <c r="S7" s="67">
        <v>340</v>
      </c>
      <c r="T7" s="67">
        <v>380</v>
      </c>
      <c r="U7" s="69">
        <v>350</v>
      </c>
      <c r="V7" s="69">
        <v>346</v>
      </c>
      <c r="W7" s="69">
        <v>340</v>
      </c>
      <c r="X7" s="67">
        <v>364</v>
      </c>
      <c r="Y7" s="156">
        <f>(Q7+S7+T7+U7+V7+W7+X7)/(280)</f>
        <v>8.742857142857142</v>
      </c>
      <c r="Z7" s="82" t="s">
        <v>728</v>
      </c>
      <c r="AA7" s="88" t="s">
        <v>729</v>
      </c>
      <c r="AB7" s="89" t="s">
        <v>730</v>
      </c>
      <c r="AC7" s="99" t="s">
        <v>775</v>
      </c>
      <c r="AD7" s="99" t="s">
        <v>779</v>
      </c>
      <c r="AE7" s="99" t="s">
        <v>782</v>
      </c>
      <c r="AF7" s="104" t="s">
        <v>1125</v>
      </c>
    </row>
    <row r="8" spans="1:32" s="11" customFormat="1" ht="28.5" customHeight="1">
      <c r="A8" s="75">
        <v>2</v>
      </c>
      <c r="B8" s="66" t="s">
        <v>436</v>
      </c>
      <c r="C8" s="67" t="s">
        <v>1409</v>
      </c>
      <c r="D8" s="153">
        <f t="shared" si="0"/>
        <v>10</v>
      </c>
      <c r="E8" s="67" t="s">
        <v>1413</v>
      </c>
      <c r="F8" s="153">
        <f t="shared" si="1"/>
        <v>7</v>
      </c>
      <c r="G8" s="67" t="s">
        <v>1409</v>
      </c>
      <c r="H8" s="153">
        <f t="shared" si="2"/>
        <v>10</v>
      </c>
      <c r="I8" s="67" t="s">
        <v>1409</v>
      </c>
      <c r="J8" s="153">
        <f t="shared" si="3"/>
        <v>10</v>
      </c>
      <c r="K8" s="67" t="s">
        <v>1412</v>
      </c>
      <c r="L8" s="153">
        <f aca="true" t="shared" si="4" ref="L8:L71">IF(K8="AA",10,IF(K8="AB",9,IF(K8="BB",8,IF(K8="BC",7,IF(K8="CC",6,IF(K8="CD",5,IF(K8="DD",4,IF(K8="F",0))))))))</f>
        <v>8</v>
      </c>
      <c r="M8" s="67" t="s">
        <v>1410</v>
      </c>
      <c r="N8" s="153">
        <f aca="true" t="shared" si="5" ref="N8:N71">IF(M8="AA",10,IF(M8="AB",9,IF(M8="BB",8,IF(M8="BC",7,IF(M8="CC",6,IF(M8="CD",5,IF(M8="DD",4,IF(M8="F",0))))))))</f>
        <v>9</v>
      </c>
      <c r="O8" s="67" t="s">
        <v>1410</v>
      </c>
      <c r="P8" s="153">
        <f aca="true" t="shared" si="6" ref="P8:P71">IF(O8="AA",10,IF(O8="AB",9,IF(O8="BB",8,IF(O8="BC",7,IF(O8="CC",6,IF(O8="CD",5,IF(O8="DD",4,IF(O8="F",0))))))))</f>
        <v>9</v>
      </c>
      <c r="Q8" s="154">
        <f aca="true" t="shared" si="7" ref="Q8:Q71">(D8*6+F8*6+H8*6+J8*6+L8*6+N8*2+P8*8)</f>
        <v>360</v>
      </c>
      <c r="R8" s="155">
        <f aca="true" t="shared" si="8" ref="R8:R71">(Q8/40)</f>
        <v>9</v>
      </c>
      <c r="S8" s="67">
        <v>319</v>
      </c>
      <c r="T8" s="67">
        <v>336</v>
      </c>
      <c r="U8" s="69">
        <v>310</v>
      </c>
      <c r="V8" s="69">
        <v>342</v>
      </c>
      <c r="W8" s="69">
        <v>354</v>
      </c>
      <c r="X8" s="67">
        <v>362</v>
      </c>
      <c r="Y8" s="156">
        <f aca="true" t="shared" si="9" ref="Y8:Y71">(Q8+S8+T8+U8+V8+W8+X8)/(280)</f>
        <v>8.510714285714286</v>
      </c>
      <c r="Z8" s="81" t="s">
        <v>731</v>
      </c>
      <c r="AA8" s="88" t="s">
        <v>729</v>
      </c>
      <c r="AB8" s="82" t="s">
        <v>721</v>
      </c>
      <c r="AC8" s="99" t="s">
        <v>776</v>
      </c>
      <c r="AD8" s="99" t="s">
        <v>779</v>
      </c>
      <c r="AE8" s="99" t="s">
        <v>780</v>
      </c>
      <c r="AF8" s="104" t="s">
        <v>1126</v>
      </c>
    </row>
    <row r="9" spans="1:32" s="11" customFormat="1" ht="28.5" customHeight="1">
      <c r="A9" s="75">
        <v>3</v>
      </c>
      <c r="B9" s="66" t="s">
        <v>437</v>
      </c>
      <c r="C9" s="67" t="s">
        <v>1412</v>
      </c>
      <c r="D9" s="153">
        <f t="shared" si="0"/>
        <v>8</v>
      </c>
      <c r="E9" s="67" t="s">
        <v>1413</v>
      </c>
      <c r="F9" s="153">
        <f t="shared" si="1"/>
        <v>7</v>
      </c>
      <c r="G9" s="67" t="s">
        <v>1410</v>
      </c>
      <c r="H9" s="153">
        <f t="shared" si="2"/>
        <v>9</v>
      </c>
      <c r="I9" s="67" t="s">
        <v>1412</v>
      </c>
      <c r="J9" s="153">
        <f t="shared" si="3"/>
        <v>8</v>
      </c>
      <c r="K9" s="67" t="s">
        <v>1412</v>
      </c>
      <c r="L9" s="153">
        <f t="shared" si="4"/>
        <v>8</v>
      </c>
      <c r="M9" s="67" t="s">
        <v>1410</v>
      </c>
      <c r="N9" s="153">
        <f t="shared" si="5"/>
        <v>9</v>
      </c>
      <c r="O9" s="67" t="s">
        <v>1412</v>
      </c>
      <c r="P9" s="153">
        <f t="shared" si="6"/>
        <v>8</v>
      </c>
      <c r="Q9" s="154">
        <f t="shared" si="7"/>
        <v>322</v>
      </c>
      <c r="R9" s="155">
        <f t="shared" si="8"/>
        <v>8.05</v>
      </c>
      <c r="S9" s="67">
        <v>268</v>
      </c>
      <c r="T9" s="67">
        <v>268</v>
      </c>
      <c r="U9" s="69">
        <v>252</v>
      </c>
      <c r="V9" s="69">
        <v>312</v>
      </c>
      <c r="W9" s="69">
        <v>318</v>
      </c>
      <c r="X9" s="67">
        <v>330</v>
      </c>
      <c r="Y9" s="156">
        <f t="shared" si="9"/>
        <v>7.392857142857143</v>
      </c>
      <c r="Z9" s="82" t="s">
        <v>728</v>
      </c>
      <c r="AA9" s="88" t="s">
        <v>729</v>
      </c>
      <c r="AB9" s="89" t="s">
        <v>730</v>
      </c>
      <c r="AC9" s="99" t="s">
        <v>775</v>
      </c>
      <c r="AD9" s="99" t="s">
        <v>779</v>
      </c>
      <c r="AE9" s="99" t="s">
        <v>782</v>
      </c>
      <c r="AF9" s="104" t="s">
        <v>1127</v>
      </c>
    </row>
    <row r="10" spans="1:32" s="11" customFormat="1" ht="28.5" customHeight="1">
      <c r="A10" s="75">
        <v>4</v>
      </c>
      <c r="B10" s="66" t="s">
        <v>438</v>
      </c>
      <c r="C10" s="67" t="s">
        <v>1412</v>
      </c>
      <c r="D10" s="153">
        <f t="shared" si="0"/>
        <v>8</v>
      </c>
      <c r="E10" s="67" t="s">
        <v>1413</v>
      </c>
      <c r="F10" s="153">
        <f t="shared" si="1"/>
        <v>7</v>
      </c>
      <c r="G10" s="67" t="s">
        <v>1410</v>
      </c>
      <c r="H10" s="153">
        <f t="shared" si="2"/>
        <v>9</v>
      </c>
      <c r="I10" s="67" t="s">
        <v>1410</v>
      </c>
      <c r="J10" s="153">
        <f t="shared" si="3"/>
        <v>9</v>
      </c>
      <c r="K10" s="67" t="s">
        <v>1413</v>
      </c>
      <c r="L10" s="153">
        <f t="shared" si="4"/>
        <v>7</v>
      </c>
      <c r="M10" s="67" t="s">
        <v>1412</v>
      </c>
      <c r="N10" s="153">
        <f t="shared" si="5"/>
        <v>8</v>
      </c>
      <c r="O10" s="67" t="s">
        <v>1412</v>
      </c>
      <c r="P10" s="153">
        <f t="shared" si="6"/>
        <v>8</v>
      </c>
      <c r="Q10" s="154">
        <f t="shared" si="7"/>
        <v>320</v>
      </c>
      <c r="R10" s="155">
        <f t="shared" si="8"/>
        <v>8</v>
      </c>
      <c r="S10" s="67">
        <v>276</v>
      </c>
      <c r="T10" s="67">
        <v>290</v>
      </c>
      <c r="U10" s="69">
        <v>274</v>
      </c>
      <c r="V10" s="69">
        <v>346</v>
      </c>
      <c r="W10" s="69">
        <v>338</v>
      </c>
      <c r="X10" s="67">
        <v>336</v>
      </c>
      <c r="Y10" s="156">
        <f t="shared" si="9"/>
        <v>7.785714285714286</v>
      </c>
      <c r="Z10" s="91" t="s">
        <v>732</v>
      </c>
      <c r="AA10" s="82" t="s">
        <v>733</v>
      </c>
      <c r="AB10" s="89" t="s">
        <v>730</v>
      </c>
      <c r="AC10" s="99" t="s">
        <v>777</v>
      </c>
      <c r="AD10" s="99" t="s">
        <v>778</v>
      </c>
      <c r="AE10" s="99" t="s">
        <v>782</v>
      </c>
      <c r="AF10" s="104" t="s">
        <v>1128</v>
      </c>
    </row>
    <row r="11" spans="1:32" s="11" customFormat="1" ht="28.5" customHeight="1">
      <c r="A11" s="75">
        <v>5</v>
      </c>
      <c r="B11" s="66" t="s">
        <v>439</v>
      </c>
      <c r="C11" s="67" t="s">
        <v>1412</v>
      </c>
      <c r="D11" s="153">
        <f t="shared" si="0"/>
        <v>8</v>
      </c>
      <c r="E11" s="67" t="s">
        <v>1413</v>
      </c>
      <c r="F11" s="153">
        <f t="shared" si="1"/>
        <v>7</v>
      </c>
      <c r="G11" s="67" t="s">
        <v>1409</v>
      </c>
      <c r="H11" s="153">
        <f t="shared" si="2"/>
        <v>10</v>
      </c>
      <c r="I11" s="67" t="s">
        <v>1410</v>
      </c>
      <c r="J11" s="153">
        <f t="shared" si="3"/>
        <v>9</v>
      </c>
      <c r="K11" s="67" t="s">
        <v>1409</v>
      </c>
      <c r="L11" s="153">
        <f t="shared" si="4"/>
        <v>10</v>
      </c>
      <c r="M11" s="67" t="s">
        <v>1410</v>
      </c>
      <c r="N11" s="153">
        <f t="shared" si="5"/>
        <v>9</v>
      </c>
      <c r="O11" s="67" t="s">
        <v>1412</v>
      </c>
      <c r="P11" s="153">
        <f t="shared" si="6"/>
        <v>8</v>
      </c>
      <c r="Q11" s="154">
        <f t="shared" si="7"/>
        <v>346</v>
      </c>
      <c r="R11" s="155">
        <f t="shared" si="8"/>
        <v>8.65</v>
      </c>
      <c r="S11" s="67">
        <v>296</v>
      </c>
      <c r="T11" s="67">
        <v>326</v>
      </c>
      <c r="U11" s="69">
        <v>336</v>
      </c>
      <c r="V11" s="69">
        <v>322</v>
      </c>
      <c r="W11" s="69">
        <v>342</v>
      </c>
      <c r="X11" s="67">
        <v>330</v>
      </c>
      <c r="Y11" s="156">
        <f t="shared" si="9"/>
        <v>8.207142857142857</v>
      </c>
      <c r="Z11" s="82" t="s">
        <v>728</v>
      </c>
      <c r="AA11" s="88" t="s">
        <v>729</v>
      </c>
      <c r="AB11" s="89" t="s">
        <v>730</v>
      </c>
      <c r="AC11" s="99" t="s">
        <v>775</v>
      </c>
      <c r="AD11" s="99" t="s">
        <v>779</v>
      </c>
      <c r="AE11" s="99" t="s">
        <v>782</v>
      </c>
      <c r="AF11" s="104" t="s">
        <v>1129</v>
      </c>
    </row>
    <row r="12" spans="1:32" s="11" customFormat="1" ht="28.5" customHeight="1">
      <c r="A12" s="75">
        <v>6</v>
      </c>
      <c r="B12" s="66" t="s">
        <v>440</v>
      </c>
      <c r="C12" s="67" t="s">
        <v>1410</v>
      </c>
      <c r="D12" s="153">
        <f t="shared" si="0"/>
        <v>9</v>
      </c>
      <c r="E12" s="67" t="s">
        <v>1410</v>
      </c>
      <c r="F12" s="153">
        <f t="shared" si="1"/>
        <v>9</v>
      </c>
      <c r="G12" s="67" t="s">
        <v>1410</v>
      </c>
      <c r="H12" s="153">
        <f t="shared" si="2"/>
        <v>9</v>
      </c>
      <c r="I12" s="67" t="s">
        <v>1410</v>
      </c>
      <c r="J12" s="153">
        <f t="shared" si="3"/>
        <v>9</v>
      </c>
      <c r="K12" s="67" t="s">
        <v>1412</v>
      </c>
      <c r="L12" s="153">
        <f t="shared" si="4"/>
        <v>8</v>
      </c>
      <c r="M12" s="67" t="s">
        <v>1410</v>
      </c>
      <c r="N12" s="153">
        <f t="shared" si="5"/>
        <v>9</v>
      </c>
      <c r="O12" s="67" t="s">
        <v>1412</v>
      </c>
      <c r="P12" s="153">
        <f t="shared" si="6"/>
        <v>8</v>
      </c>
      <c r="Q12" s="154">
        <f t="shared" si="7"/>
        <v>346</v>
      </c>
      <c r="R12" s="155">
        <f t="shared" si="8"/>
        <v>8.65</v>
      </c>
      <c r="S12" s="67">
        <v>294</v>
      </c>
      <c r="T12" s="67">
        <v>320</v>
      </c>
      <c r="U12" s="69">
        <v>290</v>
      </c>
      <c r="V12" s="69">
        <v>336</v>
      </c>
      <c r="W12" s="69">
        <v>314</v>
      </c>
      <c r="X12" s="67">
        <v>334</v>
      </c>
      <c r="Y12" s="156">
        <f t="shared" si="9"/>
        <v>7.978571428571429</v>
      </c>
      <c r="Z12" s="91" t="s">
        <v>732</v>
      </c>
      <c r="AA12" s="82" t="s">
        <v>733</v>
      </c>
      <c r="AB12" s="82" t="s">
        <v>721</v>
      </c>
      <c r="AC12" s="99" t="s">
        <v>777</v>
      </c>
      <c r="AD12" s="99" t="s">
        <v>778</v>
      </c>
      <c r="AE12" s="99" t="s">
        <v>780</v>
      </c>
      <c r="AF12" s="104" t="s">
        <v>1130</v>
      </c>
    </row>
    <row r="13" spans="1:32" s="11" customFormat="1" ht="28.5" customHeight="1">
      <c r="A13" s="75">
        <v>7</v>
      </c>
      <c r="B13" s="66" t="s">
        <v>441</v>
      </c>
      <c r="C13" s="67" t="s">
        <v>1413</v>
      </c>
      <c r="D13" s="153">
        <f t="shared" si="0"/>
        <v>7</v>
      </c>
      <c r="E13" s="67" t="s">
        <v>1413</v>
      </c>
      <c r="F13" s="153">
        <f t="shared" si="1"/>
        <v>7</v>
      </c>
      <c r="G13" s="67" t="s">
        <v>1412</v>
      </c>
      <c r="H13" s="153">
        <f t="shared" si="2"/>
        <v>8</v>
      </c>
      <c r="I13" s="67" t="s">
        <v>1412</v>
      </c>
      <c r="J13" s="153">
        <f t="shared" si="3"/>
        <v>8</v>
      </c>
      <c r="K13" s="67" t="s">
        <v>1413</v>
      </c>
      <c r="L13" s="153">
        <f t="shared" si="4"/>
        <v>7</v>
      </c>
      <c r="M13" s="67" t="s">
        <v>1412</v>
      </c>
      <c r="N13" s="153">
        <f t="shared" si="5"/>
        <v>8</v>
      </c>
      <c r="O13" s="67" t="s">
        <v>1413</v>
      </c>
      <c r="P13" s="153">
        <f t="shared" si="6"/>
        <v>7</v>
      </c>
      <c r="Q13" s="154">
        <f t="shared" si="7"/>
        <v>294</v>
      </c>
      <c r="R13" s="155">
        <f t="shared" si="8"/>
        <v>7.35</v>
      </c>
      <c r="S13" s="67">
        <v>286</v>
      </c>
      <c r="T13" s="67">
        <v>266</v>
      </c>
      <c r="U13" s="69">
        <v>262</v>
      </c>
      <c r="V13" s="69">
        <v>306</v>
      </c>
      <c r="W13" s="69">
        <v>296</v>
      </c>
      <c r="X13" s="67">
        <v>304</v>
      </c>
      <c r="Y13" s="156">
        <f t="shared" si="9"/>
        <v>7.192857142857143</v>
      </c>
      <c r="Z13" s="81" t="s">
        <v>731</v>
      </c>
      <c r="AA13" s="88" t="s">
        <v>729</v>
      </c>
      <c r="AB13" s="82" t="s">
        <v>721</v>
      </c>
      <c r="AC13" s="99" t="s">
        <v>776</v>
      </c>
      <c r="AD13" s="99" t="s">
        <v>779</v>
      </c>
      <c r="AE13" s="99" t="s">
        <v>780</v>
      </c>
      <c r="AF13" s="104" t="s">
        <v>1131</v>
      </c>
    </row>
    <row r="14" spans="1:32" s="11" customFormat="1" ht="28.5" customHeight="1">
      <c r="A14" s="75">
        <v>8</v>
      </c>
      <c r="B14" s="66" t="s">
        <v>442</v>
      </c>
      <c r="C14" s="67" t="s">
        <v>1412</v>
      </c>
      <c r="D14" s="153">
        <f t="shared" si="0"/>
        <v>8</v>
      </c>
      <c r="E14" s="67" t="s">
        <v>1413</v>
      </c>
      <c r="F14" s="153">
        <f t="shared" si="1"/>
        <v>7</v>
      </c>
      <c r="G14" s="67" t="s">
        <v>1409</v>
      </c>
      <c r="H14" s="153">
        <f t="shared" si="2"/>
        <v>10</v>
      </c>
      <c r="I14" s="67" t="s">
        <v>1412</v>
      </c>
      <c r="J14" s="153">
        <f t="shared" si="3"/>
        <v>8</v>
      </c>
      <c r="K14" s="67" t="s">
        <v>1410</v>
      </c>
      <c r="L14" s="153">
        <f t="shared" si="4"/>
        <v>9</v>
      </c>
      <c r="M14" s="67" t="s">
        <v>1410</v>
      </c>
      <c r="N14" s="153">
        <f t="shared" si="5"/>
        <v>9</v>
      </c>
      <c r="O14" s="67" t="s">
        <v>1412</v>
      </c>
      <c r="P14" s="153">
        <f t="shared" si="6"/>
        <v>8</v>
      </c>
      <c r="Q14" s="154">
        <f t="shared" si="7"/>
        <v>334</v>
      </c>
      <c r="R14" s="155">
        <f t="shared" si="8"/>
        <v>8.35</v>
      </c>
      <c r="S14" s="67">
        <v>296</v>
      </c>
      <c r="T14" s="67">
        <v>286</v>
      </c>
      <c r="U14" s="69">
        <v>262</v>
      </c>
      <c r="V14" s="69">
        <v>314</v>
      </c>
      <c r="W14" s="69">
        <v>308</v>
      </c>
      <c r="X14" s="67">
        <v>294</v>
      </c>
      <c r="Y14" s="156">
        <f t="shared" si="9"/>
        <v>7.478571428571429</v>
      </c>
      <c r="Z14" s="82" t="s">
        <v>728</v>
      </c>
      <c r="AA14" s="82" t="s">
        <v>733</v>
      </c>
      <c r="AB14" s="89" t="s">
        <v>730</v>
      </c>
      <c r="AC14" s="99" t="s">
        <v>775</v>
      </c>
      <c r="AD14" s="99" t="s">
        <v>778</v>
      </c>
      <c r="AE14" s="99" t="s">
        <v>782</v>
      </c>
      <c r="AF14" s="104" t="s">
        <v>1132</v>
      </c>
    </row>
    <row r="15" spans="1:32" s="11" customFormat="1" ht="28.5" customHeight="1">
      <c r="A15" s="75">
        <v>9</v>
      </c>
      <c r="B15" s="66" t="s">
        <v>443</v>
      </c>
      <c r="C15" s="67" t="s">
        <v>1408</v>
      </c>
      <c r="D15" s="153">
        <f t="shared" si="0"/>
        <v>5</v>
      </c>
      <c r="E15" s="67" t="s">
        <v>1414</v>
      </c>
      <c r="F15" s="153">
        <f t="shared" si="1"/>
        <v>4</v>
      </c>
      <c r="G15" s="67" t="s">
        <v>1411</v>
      </c>
      <c r="H15" s="153">
        <f t="shared" si="2"/>
        <v>6</v>
      </c>
      <c r="I15" s="67" t="s">
        <v>1411</v>
      </c>
      <c r="J15" s="153">
        <f t="shared" si="3"/>
        <v>6</v>
      </c>
      <c r="K15" s="67" t="s">
        <v>1408</v>
      </c>
      <c r="L15" s="153">
        <f t="shared" si="4"/>
        <v>5</v>
      </c>
      <c r="M15" s="67" t="s">
        <v>1412</v>
      </c>
      <c r="N15" s="153">
        <f t="shared" si="5"/>
        <v>8</v>
      </c>
      <c r="O15" s="67" t="s">
        <v>1412</v>
      </c>
      <c r="P15" s="153">
        <f t="shared" si="6"/>
        <v>8</v>
      </c>
      <c r="Q15" s="154">
        <f t="shared" si="7"/>
        <v>236</v>
      </c>
      <c r="R15" s="155">
        <f t="shared" si="8"/>
        <v>5.9</v>
      </c>
      <c r="S15" s="67">
        <v>234</v>
      </c>
      <c r="T15" s="67">
        <v>302</v>
      </c>
      <c r="U15" s="69">
        <v>230</v>
      </c>
      <c r="V15" s="69">
        <v>288</v>
      </c>
      <c r="W15" s="69">
        <v>306</v>
      </c>
      <c r="X15" s="67">
        <v>286</v>
      </c>
      <c r="Y15" s="156">
        <f t="shared" si="9"/>
        <v>6.7214285714285715</v>
      </c>
      <c r="Z15" s="91" t="s">
        <v>732</v>
      </c>
      <c r="AA15" s="82" t="s">
        <v>733</v>
      </c>
      <c r="AB15" s="82" t="s">
        <v>721</v>
      </c>
      <c r="AC15" s="99" t="s">
        <v>777</v>
      </c>
      <c r="AD15" s="99" t="s">
        <v>778</v>
      </c>
      <c r="AE15" s="99" t="s">
        <v>780</v>
      </c>
      <c r="AF15" s="104" t="s">
        <v>1133</v>
      </c>
    </row>
    <row r="16" spans="1:32" s="11" customFormat="1" ht="28.5" customHeight="1">
      <c r="A16" s="75">
        <v>10</v>
      </c>
      <c r="B16" s="66" t="s">
        <v>444</v>
      </c>
      <c r="C16" s="67" t="s">
        <v>1414</v>
      </c>
      <c r="D16" s="153">
        <f t="shared" si="0"/>
        <v>4</v>
      </c>
      <c r="E16" s="67" t="s">
        <v>1408</v>
      </c>
      <c r="F16" s="153">
        <f t="shared" si="1"/>
        <v>5</v>
      </c>
      <c r="G16" s="67" t="s">
        <v>1411</v>
      </c>
      <c r="H16" s="153">
        <f t="shared" si="2"/>
        <v>6</v>
      </c>
      <c r="I16" s="67" t="s">
        <v>1413</v>
      </c>
      <c r="J16" s="153">
        <f t="shared" si="3"/>
        <v>7</v>
      </c>
      <c r="K16" s="67" t="s">
        <v>1411</v>
      </c>
      <c r="L16" s="153">
        <f t="shared" si="4"/>
        <v>6</v>
      </c>
      <c r="M16" s="67" t="s">
        <v>1412</v>
      </c>
      <c r="N16" s="153">
        <f t="shared" si="5"/>
        <v>8</v>
      </c>
      <c r="O16" s="67" t="s">
        <v>1412</v>
      </c>
      <c r="P16" s="153">
        <f t="shared" si="6"/>
        <v>8</v>
      </c>
      <c r="Q16" s="154">
        <f t="shared" si="7"/>
        <v>248</v>
      </c>
      <c r="R16" s="155">
        <f t="shared" si="8"/>
        <v>6.2</v>
      </c>
      <c r="S16" s="146">
        <v>230</v>
      </c>
      <c r="T16" s="108">
        <v>232</v>
      </c>
      <c r="U16" s="69">
        <v>126</v>
      </c>
      <c r="V16" s="69">
        <v>232</v>
      </c>
      <c r="W16" s="69">
        <v>252</v>
      </c>
      <c r="X16" s="67">
        <v>238</v>
      </c>
      <c r="Y16" s="156">
        <f t="shared" si="9"/>
        <v>5.564285714285714</v>
      </c>
      <c r="Z16" s="91" t="s">
        <v>732</v>
      </c>
      <c r="AA16" s="82" t="s">
        <v>733</v>
      </c>
      <c r="AB16" s="82" t="s">
        <v>721</v>
      </c>
      <c r="AC16" s="99" t="s">
        <v>777</v>
      </c>
      <c r="AD16" s="99" t="s">
        <v>778</v>
      </c>
      <c r="AE16" s="99" t="s">
        <v>780</v>
      </c>
      <c r="AF16" s="104" t="s">
        <v>1134</v>
      </c>
    </row>
    <row r="17" spans="1:32" s="11" customFormat="1" ht="28.5" customHeight="1">
      <c r="A17" s="75">
        <v>11</v>
      </c>
      <c r="B17" s="66" t="s">
        <v>445</v>
      </c>
      <c r="C17" s="165" t="s">
        <v>1398</v>
      </c>
      <c r="D17" s="153">
        <f t="shared" si="0"/>
        <v>0</v>
      </c>
      <c r="E17" s="165" t="s">
        <v>1398</v>
      </c>
      <c r="F17" s="153">
        <f t="shared" si="1"/>
        <v>0</v>
      </c>
      <c r="G17" s="67" t="s">
        <v>1411</v>
      </c>
      <c r="H17" s="153">
        <f t="shared" si="2"/>
        <v>6</v>
      </c>
      <c r="I17" s="67" t="s">
        <v>1411</v>
      </c>
      <c r="J17" s="153">
        <f aca="true" t="shared" si="10" ref="J17:J80">IF(I17="AA",10,IF(I17="AB",9,IF(I17="BB",8,IF(I17="BC",7,IF(I17="CC",6,IF(I17="CD",5,IF(I17="DD",4,IF(I17="F",0))))))))</f>
        <v>6</v>
      </c>
      <c r="K17" s="165" t="s">
        <v>1398</v>
      </c>
      <c r="L17" s="153">
        <f t="shared" si="4"/>
        <v>0</v>
      </c>
      <c r="M17" s="67" t="s">
        <v>1410</v>
      </c>
      <c r="N17" s="153">
        <f t="shared" si="5"/>
        <v>9</v>
      </c>
      <c r="O17" s="67" t="s">
        <v>1412</v>
      </c>
      <c r="P17" s="153">
        <f t="shared" si="6"/>
        <v>8</v>
      </c>
      <c r="Q17" s="154">
        <f t="shared" si="7"/>
        <v>154</v>
      </c>
      <c r="R17" s="155">
        <f t="shared" si="8"/>
        <v>3.85</v>
      </c>
      <c r="S17" s="67">
        <v>219</v>
      </c>
      <c r="T17" s="67">
        <v>222</v>
      </c>
      <c r="U17" s="69">
        <v>176</v>
      </c>
      <c r="V17" s="69">
        <v>218</v>
      </c>
      <c r="W17" s="69">
        <v>220</v>
      </c>
      <c r="X17" s="113">
        <v>234</v>
      </c>
      <c r="Y17" s="156">
        <f t="shared" si="9"/>
        <v>5.1535714285714285</v>
      </c>
      <c r="Z17" s="82" t="s">
        <v>728</v>
      </c>
      <c r="AA17" s="82" t="s">
        <v>733</v>
      </c>
      <c r="AB17" s="92" t="s">
        <v>734</v>
      </c>
      <c r="AC17" s="99" t="s">
        <v>775</v>
      </c>
      <c r="AD17" s="99" t="s">
        <v>778</v>
      </c>
      <c r="AE17" s="99" t="s">
        <v>781</v>
      </c>
      <c r="AF17" s="104" t="s">
        <v>1135</v>
      </c>
    </row>
    <row r="18" spans="1:32" s="11" customFormat="1" ht="28.5" customHeight="1">
      <c r="A18" s="75">
        <v>12</v>
      </c>
      <c r="B18" s="66" t="s">
        <v>446</v>
      </c>
      <c r="C18" s="67" t="s">
        <v>1413</v>
      </c>
      <c r="D18" s="153">
        <f t="shared" si="0"/>
        <v>7</v>
      </c>
      <c r="E18" s="67" t="s">
        <v>1411</v>
      </c>
      <c r="F18" s="153">
        <f t="shared" si="1"/>
        <v>6</v>
      </c>
      <c r="G18" s="67" t="s">
        <v>1410</v>
      </c>
      <c r="H18" s="153">
        <f t="shared" si="2"/>
        <v>9</v>
      </c>
      <c r="I18" s="67" t="s">
        <v>1412</v>
      </c>
      <c r="J18" s="153">
        <f t="shared" si="10"/>
        <v>8</v>
      </c>
      <c r="K18" s="67" t="s">
        <v>1411</v>
      </c>
      <c r="L18" s="153">
        <f t="shared" si="4"/>
        <v>6</v>
      </c>
      <c r="M18" s="67" t="s">
        <v>1412</v>
      </c>
      <c r="N18" s="153">
        <f t="shared" si="5"/>
        <v>8</v>
      </c>
      <c r="O18" s="67" t="s">
        <v>1412</v>
      </c>
      <c r="P18" s="153">
        <f t="shared" si="6"/>
        <v>8</v>
      </c>
      <c r="Q18" s="154">
        <f t="shared" si="7"/>
        <v>296</v>
      </c>
      <c r="R18" s="155">
        <f t="shared" si="8"/>
        <v>7.4</v>
      </c>
      <c r="S18" s="67">
        <v>312</v>
      </c>
      <c r="T18" s="67">
        <v>286</v>
      </c>
      <c r="U18" s="69">
        <v>282</v>
      </c>
      <c r="V18" s="69">
        <v>326</v>
      </c>
      <c r="W18" s="69">
        <v>288</v>
      </c>
      <c r="X18" s="67">
        <v>268</v>
      </c>
      <c r="Y18" s="156">
        <f t="shared" si="9"/>
        <v>7.35</v>
      </c>
      <c r="Z18" s="82" t="s">
        <v>728</v>
      </c>
      <c r="AA18" s="82" t="s">
        <v>733</v>
      </c>
      <c r="AB18" s="92" t="s">
        <v>734</v>
      </c>
      <c r="AC18" s="99" t="s">
        <v>775</v>
      </c>
      <c r="AD18" s="99" t="s">
        <v>778</v>
      </c>
      <c r="AE18" s="99" t="s">
        <v>781</v>
      </c>
      <c r="AF18" s="104" t="s">
        <v>1136</v>
      </c>
    </row>
    <row r="19" spans="1:32" s="11" customFormat="1" ht="28.5" customHeight="1">
      <c r="A19" s="75">
        <v>13</v>
      </c>
      <c r="B19" s="66" t="s">
        <v>447</v>
      </c>
      <c r="C19" s="67" t="s">
        <v>1412</v>
      </c>
      <c r="D19" s="153">
        <f t="shared" si="0"/>
        <v>8</v>
      </c>
      <c r="E19" s="67" t="s">
        <v>1413</v>
      </c>
      <c r="F19" s="153">
        <f t="shared" si="1"/>
        <v>7</v>
      </c>
      <c r="G19" s="67" t="s">
        <v>1410</v>
      </c>
      <c r="H19" s="153">
        <f t="shared" si="2"/>
        <v>9</v>
      </c>
      <c r="I19" s="67" t="s">
        <v>1413</v>
      </c>
      <c r="J19" s="153">
        <f t="shared" si="10"/>
        <v>7</v>
      </c>
      <c r="K19" s="67" t="s">
        <v>1412</v>
      </c>
      <c r="L19" s="153">
        <f t="shared" si="4"/>
        <v>8</v>
      </c>
      <c r="M19" s="67" t="s">
        <v>1412</v>
      </c>
      <c r="N19" s="153">
        <f t="shared" si="5"/>
        <v>8</v>
      </c>
      <c r="O19" s="67" t="s">
        <v>1412</v>
      </c>
      <c r="P19" s="153">
        <f t="shared" si="6"/>
        <v>8</v>
      </c>
      <c r="Q19" s="154">
        <f t="shared" si="7"/>
        <v>314</v>
      </c>
      <c r="R19" s="155">
        <f t="shared" si="8"/>
        <v>7.85</v>
      </c>
      <c r="S19" s="67">
        <v>262</v>
      </c>
      <c r="T19" s="67">
        <v>242</v>
      </c>
      <c r="U19" s="69">
        <v>290</v>
      </c>
      <c r="V19" s="69">
        <v>336</v>
      </c>
      <c r="W19" s="69">
        <v>336</v>
      </c>
      <c r="X19" s="67">
        <v>324</v>
      </c>
      <c r="Y19" s="156">
        <f t="shared" si="9"/>
        <v>7.514285714285714</v>
      </c>
      <c r="Z19" s="82" t="s">
        <v>728</v>
      </c>
      <c r="AA19" s="82" t="s">
        <v>733</v>
      </c>
      <c r="AB19" s="82" t="s">
        <v>721</v>
      </c>
      <c r="AC19" s="99" t="s">
        <v>775</v>
      </c>
      <c r="AD19" s="99" t="s">
        <v>778</v>
      </c>
      <c r="AE19" s="99" t="s">
        <v>780</v>
      </c>
      <c r="AF19" s="105" t="s">
        <v>1137</v>
      </c>
    </row>
    <row r="20" spans="1:32" s="11" customFormat="1" ht="28.5" customHeight="1">
      <c r="A20" s="75">
        <v>14</v>
      </c>
      <c r="B20" s="66" t="s">
        <v>448</v>
      </c>
      <c r="C20" s="67" t="s">
        <v>1410</v>
      </c>
      <c r="D20" s="153">
        <f t="shared" si="0"/>
        <v>9</v>
      </c>
      <c r="E20" s="67" t="s">
        <v>1410</v>
      </c>
      <c r="F20" s="153">
        <f t="shared" si="1"/>
        <v>9</v>
      </c>
      <c r="G20" s="67" t="s">
        <v>1413</v>
      </c>
      <c r="H20" s="153">
        <f t="shared" si="2"/>
        <v>7</v>
      </c>
      <c r="I20" s="67" t="s">
        <v>1413</v>
      </c>
      <c r="J20" s="153">
        <f t="shared" si="10"/>
        <v>7</v>
      </c>
      <c r="K20" s="67" t="s">
        <v>1413</v>
      </c>
      <c r="L20" s="153">
        <f t="shared" si="4"/>
        <v>7</v>
      </c>
      <c r="M20" s="67" t="s">
        <v>1412</v>
      </c>
      <c r="N20" s="153">
        <f t="shared" si="5"/>
        <v>8</v>
      </c>
      <c r="O20" s="67" t="s">
        <v>1412</v>
      </c>
      <c r="P20" s="153">
        <f t="shared" si="6"/>
        <v>8</v>
      </c>
      <c r="Q20" s="154">
        <f t="shared" si="7"/>
        <v>314</v>
      </c>
      <c r="R20" s="155">
        <f t="shared" si="8"/>
        <v>7.85</v>
      </c>
      <c r="S20" s="67">
        <v>276</v>
      </c>
      <c r="T20" s="67">
        <v>268</v>
      </c>
      <c r="U20" s="69">
        <v>250</v>
      </c>
      <c r="V20" s="69">
        <v>336</v>
      </c>
      <c r="W20" s="69">
        <v>338</v>
      </c>
      <c r="X20" s="67">
        <v>328</v>
      </c>
      <c r="Y20" s="156">
        <f t="shared" si="9"/>
        <v>7.535714285714286</v>
      </c>
      <c r="Z20" s="91" t="s">
        <v>732</v>
      </c>
      <c r="AA20" s="82" t="s">
        <v>733</v>
      </c>
      <c r="AB20" s="89" t="s">
        <v>730</v>
      </c>
      <c r="AC20" s="99" t="s">
        <v>777</v>
      </c>
      <c r="AD20" s="99" t="s">
        <v>778</v>
      </c>
      <c r="AE20" s="99" t="s">
        <v>782</v>
      </c>
      <c r="AF20" s="104" t="s">
        <v>1138</v>
      </c>
    </row>
    <row r="21" spans="1:32" s="11" customFormat="1" ht="28.5" customHeight="1">
      <c r="A21" s="75">
        <v>15</v>
      </c>
      <c r="B21" s="66" t="s">
        <v>449</v>
      </c>
      <c r="C21" s="67" t="s">
        <v>1414</v>
      </c>
      <c r="D21" s="153">
        <f t="shared" si="0"/>
        <v>4</v>
      </c>
      <c r="E21" s="67" t="s">
        <v>1414</v>
      </c>
      <c r="F21" s="153">
        <f t="shared" si="1"/>
        <v>4</v>
      </c>
      <c r="G21" s="67" t="s">
        <v>1413</v>
      </c>
      <c r="H21" s="153">
        <f t="shared" si="2"/>
        <v>7</v>
      </c>
      <c r="I21" s="67" t="s">
        <v>1413</v>
      </c>
      <c r="J21" s="153">
        <f t="shared" si="10"/>
        <v>7</v>
      </c>
      <c r="K21" s="67" t="s">
        <v>1411</v>
      </c>
      <c r="L21" s="153">
        <f t="shared" si="4"/>
        <v>6</v>
      </c>
      <c r="M21" s="67" t="s">
        <v>1412</v>
      </c>
      <c r="N21" s="153">
        <f t="shared" si="5"/>
        <v>8</v>
      </c>
      <c r="O21" s="108" t="s">
        <v>1401</v>
      </c>
      <c r="P21" s="153" t="b">
        <f t="shared" si="6"/>
        <v>0</v>
      </c>
      <c r="Q21" s="154">
        <f t="shared" si="7"/>
        <v>184</v>
      </c>
      <c r="R21" s="155">
        <f t="shared" si="8"/>
        <v>4.6</v>
      </c>
      <c r="S21" s="67">
        <v>245</v>
      </c>
      <c r="T21" s="67">
        <v>242</v>
      </c>
      <c r="U21" s="69">
        <v>228</v>
      </c>
      <c r="V21" s="69">
        <v>242</v>
      </c>
      <c r="W21" s="69">
        <v>302</v>
      </c>
      <c r="X21" s="67">
        <v>304</v>
      </c>
      <c r="Y21" s="156">
        <f t="shared" si="9"/>
        <v>6.239285714285714</v>
      </c>
      <c r="Z21" s="91" t="s">
        <v>732</v>
      </c>
      <c r="AA21" s="82" t="s">
        <v>733</v>
      </c>
      <c r="AB21" s="92" t="s">
        <v>734</v>
      </c>
      <c r="AC21" s="99" t="s">
        <v>777</v>
      </c>
      <c r="AD21" s="99" t="s">
        <v>778</v>
      </c>
      <c r="AE21" s="99" t="s">
        <v>781</v>
      </c>
      <c r="AF21" s="104" t="s">
        <v>1139</v>
      </c>
    </row>
    <row r="22" spans="1:32" s="11" customFormat="1" ht="28.5" customHeight="1">
      <c r="A22" s="75">
        <v>16</v>
      </c>
      <c r="B22" s="66" t="s">
        <v>450</v>
      </c>
      <c r="C22" s="67" t="s">
        <v>1413</v>
      </c>
      <c r="D22" s="153">
        <f t="shared" si="0"/>
        <v>7</v>
      </c>
      <c r="E22" s="67" t="s">
        <v>1411</v>
      </c>
      <c r="F22" s="153">
        <f t="shared" si="1"/>
        <v>6</v>
      </c>
      <c r="G22" s="67" t="s">
        <v>1409</v>
      </c>
      <c r="H22" s="153">
        <f t="shared" si="2"/>
        <v>10</v>
      </c>
      <c r="I22" s="67" t="s">
        <v>1412</v>
      </c>
      <c r="J22" s="153">
        <f t="shared" si="10"/>
        <v>8</v>
      </c>
      <c r="K22" s="67" t="s">
        <v>1410</v>
      </c>
      <c r="L22" s="153">
        <f t="shared" si="4"/>
        <v>9</v>
      </c>
      <c r="M22" s="67" t="s">
        <v>1412</v>
      </c>
      <c r="N22" s="153">
        <f t="shared" si="5"/>
        <v>8</v>
      </c>
      <c r="O22" s="67" t="s">
        <v>1412</v>
      </c>
      <c r="P22" s="153">
        <f t="shared" si="6"/>
        <v>8</v>
      </c>
      <c r="Q22" s="154">
        <f t="shared" si="7"/>
        <v>320</v>
      </c>
      <c r="R22" s="155">
        <f t="shared" si="8"/>
        <v>8</v>
      </c>
      <c r="S22" s="67">
        <v>310</v>
      </c>
      <c r="T22" s="67">
        <v>318</v>
      </c>
      <c r="U22" s="69">
        <v>332</v>
      </c>
      <c r="V22" s="69">
        <v>360</v>
      </c>
      <c r="W22" s="69">
        <v>346</v>
      </c>
      <c r="X22" s="67">
        <v>352</v>
      </c>
      <c r="Y22" s="156">
        <f t="shared" si="9"/>
        <v>8.35</v>
      </c>
      <c r="Z22" s="82" t="s">
        <v>728</v>
      </c>
      <c r="AA22" s="88" t="s">
        <v>729</v>
      </c>
      <c r="AB22" s="89" t="s">
        <v>730</v>
      </c>
      <c r="AC22" s="99" t="s">
        <v>775</v>
      </c>
      <c r="AD22" s="99" t="s">
        <v>779</v>
      </c>
      <c r="AE22" s="99" t="s">
        <v>782</v>
      </c>
      <c r="AF22" s="105" t="s">
        <v>1140</v>
      </c>
    </row>
    <row r="23" spans="1:32" s="11" customFormat="1" ht="28.5" customHeight="1">
      <c r="A23" s="75">
        <v>17</v>
      </c>
      <c r="B23" s="66" t="s">
        <v>451</v>
      </c>
      <c r="C23" s="67" t="s">
        <v>1411</v>
      </c>
      <c r="D23" s="153">
        <f t="shared" si="0"/>
        <v>6</v>
      </c>
      <c r="E23" s="67" t="s">
        <v>1412</v>
      </c>
      <c r="F23" s="153">
        <f t="shared" si="1"/>
        <v>8</v>
      </c>
      <c r="G23" s="67" t="s">
        <v>1410</v>
      </c>
      <c r="H23" s="153">
        <f t="shared" si="2"/>
        <v>9</v>
      </c>
      <c r="I23" s="67" t="s">
        <v>1411</v>
      </c>
      <c r="J23" s="153">
        <f t="shared" si="10"/>
        <v>6</v>
      </c>
      <c r="K23" s="67" t="s">
        <v>1411</v>
      </c>
      <c r="L23" s="153">
        <f t="shared" si="4"/>
        <v>6</v>
      </c>
      <c r="M23" s="67" t="s">
        <v>1410</v>
      </c>
      <c r="N23" s="153">
        <f t="shared" si="5"/>
        <v>9</v>
      </c>
      <c r="O23" s="67" t="s">
        <v>1412</v>
      </c>
      <c r="P23" s="153">
        <f t="shared" si="6"/>
        <v>8</v>
      </c>
      <c r="Q23" s="154">
        <f t="shared" si="7"/>
        <v>292</v>
      </c>
      <c r="R23" s="155">
        <f t="shared" si="8"/>
        <v>7.3</v>
      </c>
      <c r="S23" s="67">
        <v>232</v>
      </c>
      <c r="T23" s="67">
        <v>252</v>
      </c>
      <c r="U23" s="69">
        <v>242</v>
      </c>
      <c r="V23" s="69">
        <v>228</v>
      </c>
      <c r="W23" s="69">
        <v>292</v>
      </c>
      <c r="X23" s="67">
        <v>316</v>
      </c>
      <c r="Y23" s="156">
        <f t="shared" si="9"/>
        <v>6.621428571428571</v>
      </c>
      <c r="Z23" s="82" t="s">
        <v>728</v>
      </c>
      <c r="AA23" s="88" t="s">
        <v>729</v>
      </c>
      <c r="AB23" s="89" t="s">
        <v>730</v>
      </c>
      <c r="AC23" s="99" t="s">
        <v>775</v>
      </c>
      <c r="AD23" s="99" t="s">
        <v>779</v>
      </c>
      <c r="AE23" s="99" t="s">
        <v>782</v>
      </c>
      <c r="AF23" s="104" t="s">
        <v>1141</v>
      </c>
    </row>
    <row r="24" spans="1:32" s="11" customFormat="1" ht="28.5" customHeight="1">
      <c r="A24" s="75">
        <v>18</v>
      </c>
      <c r="B24" s="66" t="s">
        <v>452</v>
      </c>
      <c r="C24" s="67" t="s">
        <v>1411</v>
      </c>
      <c r="D24" s="153">
        <f aca="true" t="shared" si="11" ref="D24:D87">IF(C24="AA",10,IF(C24="AB",9,IF(C24="BB",8,IF(C24="BC",7,IF(C24="CC",6,IF(C24="CD",5,IF(C24="DD",4,IF(C24="F",0))))))))</f>
        <v>6</v>
      </c>
      <c r="E24" s="67" t="s">
        <v>1413</v>
      </c>
      <c r="F24" s="153">
        <f aca="true" t="shared" si="12" ref="F24:F87">IF(E24="AA",10,IF(E24="AB",9,IF(E24="BB",8,IF(E24="BC",7,IF(E24="CC",6,IF(E24="CD",5,IF(E24="DD",4,IF(E24="F",0))))))))</f>
        <v>7</v>
      </c>
      <c r="G24" s="67" t="s">
        <v>1412</v>
      </c>
      <c r="H24" s="153">
        <f aca="true" t="shared" si="13" ref="H24:H87">IF(G24="AA",10,IF(G24="AB",9,IF(G24="BB",8,IF(G24="BC",7,IF(G24="CC",6,IF(G24="CD",5,IF(G24="DD",4,IF(G24="F",0))))))))</f>
        <v>8</v>
      </c>
      <c r="I24" s="67" t="s">
        <v>1413</v>
      </c>
      <c r="J24" s="153">
        <f t="shared" si="10"/>
        <v>7</v>
      </c>
      <c r="K24" s="67" t="s">
        <v>1411</v>
      </c>
      <c r="L24" s="153">
        <f t="shared" si="4"/>
        <v>6</v>
      </c>
      <c r="M24" s="67" t="s">
        <v>1410</v>
      </c>
      <c r="N24" s="153">
        <f t="shared" si="5"/>
        <v>9</v>
      </c>
      <c r="O24" s="67" t="s">
        <v>1412</v>
      </c>
      <c r="P24" s="153">
        <f t="shared" si="6"/>
        <v>8</v>
      </c>
      <c r="Q24" s="154">
        <f t="shared" si="7"/>
        <v>286</v>
      </c>
      <c r="R24" s="155">
        <f t="shared" si="8"/>
        <v>7.15</v>
      </c>
      <c r="S24" s="67">
        <v>236</v>
      </c>
      <c r="T24" s="67">
        <v>318</v>
      </c>
      <c r="U24" s="69">
        <v>322</v>
      </c>
      <c r="V24" s="69">
        <v>328</v>
      </c>
      <c r="W24" s="69">
        <v>332</v>
      </c>
      <c r="X24" s="67">
        <v>326</v>
      </c>
      <c r="Y24" s="156">
        <f t="shared" si="9"/>
        <v>7.671428571428572</v>
      </c>
      <c r="Z24" s="82" t="s">
        <v>728</v>
      </c>
      <c r="AA24" s="88" t="s">
        <v>729</v>
      </c>
      <c r="AB24" s="92" t="s">
        <v>734</v>
      </c>
      <c r="AC24" s="99" t="s">
        <v>775</v>
      </c>
      <c r="AD24" s="99" t="s">
        <v>779</v>
      </c>
      <c r="AE24" s="99" t="s">
        <v>781</v>
      </c>
      <c r="AF24" s="105" t="s">
        <v>1236</v>
      </c>
    </row>
    <row r="25" spans="1:32" s="11" customFormat="1" ht="28.5" customHeight="1">
      <c r="A25" s="75">
        <v>19</v>
      </c>
      <c r="B25" s="66" t="s">
        <v>453</v>
      </c>
      <c r="C25" s="67" t="s">
        <v>1414</v>
      </c>
      <c r="D25" s="153">
        <f t="shared" si="11"/>
        <v>4</v>
      </c>
      <c r="E25" s="67" t="s">
        <v>1408</v>
      </c>
      <c r="F25" s="153">
        <f t="shared" si="12"/>
        <v>5</v>
      </c>
      <c r="G25" s="67" t="s">
        <v>1413</v>
      </c>
      <c r="H25" s="153">
        <f t="shared" si="13"/>
        <v>7</v>
      </c>
      <c r="I25" s="67" t="s">
        <v>1413</v>
      </c>
      <c r="J25" s="153">
        <f t="shared" si="10"/>
        <v>7</v>
      </c>
      <c r="K25" s="67" t="s">
        <v>1413</v>
      </c>
      <c r="L25" s="153">
        <f t="shared" si="4"/>
        <v>7</v>
      </c>
      <c r="M25" s="67" t="s">
        <v>1412</v>
      </c>
      <c r="N25" s="153">
        <f t="shared" si="5"/>
        <v>8</v>
      </c>
      <c r="O25" s="67" t="s">
        <v>1412</v>
      </c>
      <c r="P25" s="153">
        <f t="shared" si="6"/>
        <v>8</v>
      </c>
      <c r="Q25" s="154">
        <f t="shared" si="7"/>
        <v>260</v>
      </c>
      <c r="R25" s="155">
        <f t="shared" si="8"/>
        <v>6.5</v>
      </c>
      <c r="S25" s="67">
        <v>233</v>
      </c>
      <c r="T25" s="67">
        <v>236</v>
      </c>
      <c r="U25" s="69">
        <v>200</v>
      </c>
      <c r="V25" s="69">
        <v>246</v>
      </c>
      <c r="W25" s="69">
        <v>270</v>
      </c>
      <c r="X25" s="67">
        <v>282</v>
      </c>
      <c r="Y25" s="156">
        <f t="shared" si="9"/>
        <v>6.167857142857143</v>
      </c>
      <c r="Z25" s="82" t="s">
        <v>728</v>
      </c>
      <c r="AA25" s="88" t="s">
        <v>729</v>
      </c>
      <c r="AB25" s="82" t="s">
        <v>721</v>
      </c>
      <c r="AC25" s="99" t="s">
        <v>775</v>
      </c>
      <c r="AD25" s="99" t="s">
        <v>779</v>
      </c>
      <c r="AE25" s="99" t="s">
        <v>780</v>
      </c>
      <c r="AF25" s="105" t="s">
        <v>1142</v>
      </c>
    </row>
    <row r="26" spans="1:32" s="11" customFormat="1" ht="28.5" customHeight="1">
      <c r="A26" s="75">
        <v>20</v>
      </c>
      <c r="B26" s="66" t="s">
        <v>454</v>
      </c>
      <c r="C26" s="67" t="s">
        <v>1409</v>
      </c>
      <c r="D26" s="153">
        <f t="shared" si="11"/>
        <v>10</v>
      </c>
      <c r="E26" s="67" t="s">
        <v>1412</v>
      </c>
      <c r="F26" s="153">
        <f t="shared" si="12"/>
        <v>8</v>
      </c>
      <c r="G26" s="67" t="s">
        <v>1409</v>
      </c>
      <c r="H26" s="153">
        <f t="shared" si="13"/>
        <v>10</v>
      </c>
      <c r="I26" s="67" t="s">
        <v>1409</v>
      </c>
      <c r="J26" s="153">
        <f t="shared" si="10"/>
        <v>10</v>
      </c>
      <c r="K26" s="67" t="s">
        <v>1412</v>
      </c>
      <c r="L26" s="153">
        <f t="shared" si="4"/>
        <v>8</v>
      </c>
      <c r="M26" s="67" t="s">
        <v>1410</v>
      </c>
      <c r="N26" s="153">
        <f t="shared" si="5"/>
        <v>9</v>
      </c>
      <c r="O26" s="67" t="s">
        <v>1412</v>
      </c>
      <c r="P26" s="153">
        <f t="shared" si="6"/>
        <v>8</v>
      </c>
      <c r="Q26" s="154">
        <f t="shared" si="7"/>
        <v>358</v>
      </c>
      <c r="R26" s="155">
        <f t="shared" si="8"/>
        <v>8.95</v>
      </c>
      <c r="S26" s="67">
        <v>362</v>
      </c>
      <c r="T26" s="67">
        <v>356</v>
      </c>
      <c r="U26" s="69">
        <v>352</v>
      </c>
      <c r="V26" s="69">
        <v>386</v>
      </c>
      <c r="W26" s="69">
        <v>374</v>
      </c>
      <c r="X26" s="67">
        <v>368</v>
      </c>
      <c r="Y26" s="156">
        <f t="shared" si="9"/>
        <v>9.128571428571428</v>
      </c>
      <c r="Z26" s="82" t="s">
        <v>728</v>
      </c>
      <c r="AA26" s="88" t="s">
        <v>729</v>
      </c>
      <c r="AB26" s="82" t="s">
        <v>721</v>
      </c>
      <c r="AC26" s="99" t="s">
        <v>775</v>
      </c>
      <c r="AD26" s="99" t="s">
        <v>779</v>
      </c>
      <c r="AE26" s="99" t="s">
        <v>780</v>
      </c>
      <c r="AF26" s="104" t="s">
        <v>1143</v>
      </c>
    </row>
    <row r="27" spans="1:32" s="11" customFormat="1" ht="28.5" customHeight="1">
      <c r="A27" s="75">
        <v>21</v>
      </c>
      <c r="B27" s="66" t="s">
        <v>455</v>
      </c>
      <c r="C27" s="67" t="s">
        <v>1409</v>
      </c>
      <c r="D27" s="153">
        <f t="shared" si="11"/>
        <v>10</v>
      </c>
      <c r="E27" s="67" t="s">
        <v>1410</v>
      </c>
      <c r="F27" s="153">
        <f t="shared" si="12"/>
        <v>9</v>
      </c>
      <c r="G27" s="67" t="s">
        <v>1410</v>
      </c>
      <c r="H27" s="153">
        <f t="shared" si="13"/>
        <v>9</v>
      </c>
      <c r="I27" s="67" t="s">
        <v>1409</v>
      </c>
      <c r="J27" s="153">
        <f t="shared" si="10"/>
        <v>10</v>
      </c>
      <c r="K27" s="67" t="s">
        <v>1412</v>
      </c>
      <c r="L27" s="153">
        <f t="shared" si="4"/>
        <v>8</v>
      </c>
      <c r="M27" s="67" t="s">
        <v>1410</v>
      </c>
      <c r="N27" s="153">
        <f t="shared" si="5"/>
        <v>9</v>
      </c>
      <c r="O27" s="67" t="s">
        <v>1412</v>
      </c>
      <c r="P27" s="153">
        <f t="shared" si="6"/>
        <v>8</v>
      </c>
      <c r="Q27" s="154">
        <f t="shared" si="7"/>
        <v>358</v>
      </c>
      <c r="R27" s="155">
        <f t="shared" si="8"/>
        <v>8.95</v>
      </c>
      <c r="S27" s="67">
        <v>358</v>
      </c>
      <c r="T27" s="67">
        <v>350</v>
      </c>
      <c r="U27" s="69">
        <v>340</v>
      </c>
      <c r="V27" s="69">
        <v>378</v>
      </c>
      <c r="W27" s="69">
        <v>360</v>
      </c>
      <c r="X27" s="67">
        <v>388</v>
      </c>
      <c r="Y27" s="156">
        <f t="shared" si="9"/>
        <v>9.042857142857143</v>
      </c>
      <c r="Z27" s="82" t="s">
        <v>728</v>
      </c>
      <c r="AA27" s="88" t="s">
        <v>729</v>
      </c>
      <c r="AB27" s="82" t="s">
        <v>721</v>
      </c>
      <c r="AC27" s="99" t="s">
        <v>775</v>
      </c>
      <c r="AD27" s="99" t="s">
        <v>779</v>
      </c>
      <c r="AE27" s="99" t="s">
        <v>780</v>
      </c>
      <c r="AF27" s="104" t="s">
        <v>1144</v>
      </c>
    </row>
    <row r="28" spans="1:32" s="11" customFormat="1" ht="28.5" customHeight="1">
      <c r="A28" s="75">
        <v>22</v>
      </c>
      <c r="B28" s="66" t="s">
        <v>456</v>
      </c>
      <c r="C28" s="67" t="s">
        <v>1408</v>
      </c>
      <c r="D28" s="153">
        <f t="shared" si="11"/>
        <v>5</v>
      </c>
      <c r="E28" s="165" t="s">
        <v>1398</v>
      </c>
      <c r="F28" s="153">
        <f t="shared" si="12"/>
        <v>0</v>
      </c>
      <c r="G28" s="67" t="s">
        <v>1414</v>
      </c>
      <c r="H28" s="153">
        <f t="shared" si="13"/>
        <v>4</v>
      </c>
      <c r="I28" s="67" t="s">
        <v>1414</v>
      </c>
      <c r="J28" s="153">
        <f t="shared" si="10"/>
        <v>4</v>
      </c>
      <c r="K28" s="165" t="s">
        <v>1398</v>
      </c>
      <c r="L28" s="153">
        <f t="shared" si="4"/>
        <v>0</v>
      </c>
      <c r="M28" s="67" t="s">
        <v>1412</v>
      </c>
      <c r="N28" s="153">
        <f t="shared" si="5"/>
        <v>8</v>
      </c>
      <c r="O28" s="67" t="s">
        <v>1413</v>
      </c>
      <c r="P28" s="153">
        <f t="shared" si="6"/>
        <v>7</v>
      </c>
      <c r="Q28" s="154">
        <f t="shared" si="7"/>
        <v>150</v>
      </c>
      <c r="R28" s="155">
        <f t="shared" si="8"/>
        <v>3.75</v>
      </c>
      <c r="S28" s="67">
        <v>173</v>
      </c>
      <c r="T28" s="107">
        <v>132</v>
      </c>
      <c r="U28" s="69">
        <v>118</v>
      </c>
      <c r="V28" s="69">
        <v>160</v>
      </c>
      <c r="W28" s="147">
        <v>146</v>
      </c>
      <c r="X28" s="113">
        <v>166</v>
      </c>
      <c r="Y28" s="156">
        <f t="shared" si="9"/>
        <v>3.732142857142857</v>
      </c>
      <c r="Z28" s="91" t="s">
        <v>732</v>
      </c>
      <c r="AA28" s="82" t="s">
        <v>733</v>
      </c>
      <c r="AB28" s="92" t="s">
        <v>734</v>
      </c>
      <c r="AC28" s="99" t="s">
        <v>777</v>
      </c>
      <c r="AD28" s="99" t="s">
        <v>778</v>
      </c>
      <c r="AE28" s="99" t="s">
        <v>781</v>
      </c>
      <c r="AF28" s="105" t="s">
        <v>1145</v>
      </c>
    </row>
    <row r="29" spans="1:32" s="11" customFormat="1" ht="28.5" customHeight="1">
      <c r="A29" s="75">
        <v>23</v>
      </c>
      <c r="B29" s="66" t="s">
        <v>457</v>
      </c>
      <c r="C29" s="67" t="s">
        <v>1410</v>
      </c>
      <c r="D29" s="153">
        <f t="shared" si="11"/>
        <v>9</v>
      </c>
      <c r="E29" s="67" t="s">
        <v>1413</v>
      </c>
      <c r="F29" s="153">
        <f t="shared" si="12"/>
        <v>7</v>
      </c>
      <c r="G29" s="67" t="s">
        <v>1412</v>
      </c>
      <c r="H29" s="153">
        <f t="shared" si="13"/>
        <v>8</v>
      </c>
      <c r="I29" s="67" t="s">
        <v>1410</v>
      </c>
      <c r="J29" s="153">
        <f t="shared" si="10"/>
        <v>9</v>
      </c>
      <c r="K29" s="67" t="s">
        <v>1412</v>
      </c>
      <c r="L29" s="153">
        <f t="shared" si="4"/>
        <v>8</v>
      </c>
      <c r="M29" s="67" t="s">
        <v>1410</v>
      </c>
      <c r="N29" s="153">
        <f t="shared" si="5"/>
        <v>9</v>
      </c>
      <c r="O29" s="67" t="s">
        <v>1412</v>
      </c>
      <c r="P29" s="153">
        <f t="shared" si="6"/>
        <v>8</v>
      </c>
      <c r="Q29" s="154">
        <f t="shared" si="7"/>
        <v>328</v>
      </c>
      <c r="R29" s="155">
        <f t="shared" si="8"/>
        <v>8.2</v>
      </c>
      <c r="S29" s="67">
        <v>279</v>
      </c>
      <c r="T29" s="67">
        <v>280</v>
      </c>
      <c r="U29" s="69">
        <v>252</v>
      </c>
      <c r="V29" s="69">
        <v>348</v>
      </c>
      <c r="W29" s="69">
        <v>366</v>
      </c>
      <c r="X29" s="67">
        <v>360</v>
      </c>
      <c r="Y29" s="156">
        <f t="shared" si="9"/>
        <v>7.9035714285714285</v>
      </c>
      <c r="Z29" s="91" t="s">
        <v>732</v>
      </c>
      <c r="AA29" s="82" t="s">
        <v>733</v>
      </c>
      <c r="AB29" s="92" t="s">
        <v>734</v>
      </c>
      <c r="AC29" s="99" t="s">
        <v>777</v>
      </c>
      <c r="AD29" s="99" t="s">
        <v>778</v>
      </c>
      <c r="AE29" s="99" t="s">
        <v>781</v>
      </c>
      <c r="AF29" s="104" t="s">
        <v>1146</v>
      </c>
    </row>
    <row r="30" spans="1:32" s="11" customFormat="1" ht="28.5" customHeight="1">
      <c r="A30" s="75">
        <v>24</v>
      </c>
      <c r="B30" s="66" t="s">
        <v>458</v>
      </c>
      <c r="C30" s="67" t="s">
        <v>1412</v>
      </c>
      <c r="D30" s="153">
        <f t="shared" si="11"/>
        <v>8</v>
      </c>
      <c r="E30" s="67" t="s">
        <v>1412</v>
      </c>
      <c r="F30" s="153">
        <f t="shared" si="12"/>
        <v>8</v>
      </c>
      <c r="G30" s="67" t="s">
        <v>1412</v>
      </c>
      <c r="H30" s="153">
        <f t="shared" si="13"/>
        <v>8</v>
      </c>
      <c r="I30" s="67" t="s">
        <v>1410</v>
      </c>
      <c r="J30" s="153">
        <f t="shared" si="10"/>
        <v>9</v>
      </c>
      <c r="K30" s="67" t="s">
        <v>1412</v>
      </c>
      <c r="L30" s="153">
        <f t="shared" si="4"/>
        <v>8</v>
      </c>
      <c r="M30" s="67" t="s">
        <v>1412</v>
      </c>
      <c r="N30" s="153">
        <f t="shared" si="5"/>
        <v>8</v>
      </c>
      <c r="O30" s="67" t="s">
        <v>1412</v>
      </c>
      <c r="P30" s="153">
        <f t="shared" si="6"/>
        <v>8</v>
      </c>
      <c r="Q30" s="154">
        <f t="shared" si="7"/>
        <v>326</v>
      </c>
      <c r="R30" s="155">
        <f t="shared" si="8"/>
        <v>8.15</v>
      </c>
      <c r="S30" s="67">
        <v>297</v>
      </c>
      <c r="T30" s="67">
        <v>336</v>
      </c>
      <c r="U30" s="69">
        <v>304</v>
      </c>
      <c r="V30" s="69">
        <v>348</v>
      </c>
      <c r="W30" s="69">
        <v>328</v>
      </c>
      <c r="X30" s="67">
        <v>342</v>
      </c>
      <c r="Y30" s="156">
        <f t="shared" si="9"/>
        <v>8.146428571428572</v>
      </c>
      <c r="Z30" s="91" t="s">
        <v>732</v>
      </c>
      <c r="AA30" s="82" t="s">
        <v>733</v>
      </c>
      <c r="AB30" s="92" t="s">
        <v>734</v>
      </c>
      <c r="AC30" s="99" t="s">
        <v>777</v>
      </c>
      <c r="AD30" s="99" t="s">
        <v>778</v>
      </c>
      <c r="AE30" s="99" t="s">
        <v>781</v>
      </c>
      <c r="AF30" s="104" t="s">
        <v>1147</v>
      </c>
    </row>
    <row r="31" spans="1:32" s="11" customFormat="1" ht="28.5" customHeight="1">
      <c r="A31" s="75">
        <v>25</v>
      </c>
      <c r="B31" s="66" t="s">
        <v>459</v>
      </c>
      <c r="C31" s="67" t="s">
        <v>1410</v>
      </c>
      <c r="D31" s="153">
        <f t="shared" si="11"/>
        <v>9</v>
      </c>
      <c r="E31" s="67" t="s">
        <v>1412</v>
      </c>
      <c r="F31" s="153">
        <f t="shared" si="12"/>
        <v>8</v>
      </c>
      <c r="G31" s="67" t="s">
        <v>1410</v>
      </c>
      <c r="H31" s="153">
        <f t="shared" si="13"/>
        <v>9</v>
      </c>
      <c r="I31" s="67" t="s">
        <v>1412</v>
      </c>
      <c r="J31" s="153">
        <f t="shared" si="10"/>
        <v>8</v>
      </c>
      <c r="K31" s="67" t="s">
        <v>1413</v>
      </c>
      <c r="L31" s="153">
        <f t="shared" si="4"/>
        <v>7</v>
      </c>
      <c r="M31" s="67" t="s">
        <v>1412</v>
      </c>
      <c r="N31" s="153">
        <f t="shared" si="5"/>
        <v>8</v>
      </c>
      <c r="O31" s="67" t="s">
        <v>1412</v>
      </c>
      <c r="P31" s="153">
        <f t="shared" si="6"/>
        <v>8</v>
      </c>
      <c r="Q31" s="154">
        <f t="shared" si="7"/>
        <v>326</v>
      </c>
      <c r="R31" s="155">
        <f t="shared" si="8"/>
        <v>8.15</v>
      </c>
      <c r="S31" s="67">
        <v>260</v>
      </c>
      <c r="T31" s="67">
        <v>274</v>
      </c>
      <c r="U31" s="69">
        <v>242</v>
      </c>
      <c r="V31" s="69">
        <v>344</v>
      </c>
      <c r="W31" s="69">
        <v>332</v>
      </c>
      <c r="X31" s="67">
        <v>330</v>
      </c>
      <c r="Y31" s="156">
        <f t="shared" si="9"/>
        <v>7.5285714285714285</v>
      </c>
      <c r="Z31" s="91" t="s">
        <v>732</v>
      </c>
      <c r="AA31" s="82" t="s">
        <v>733</v>
      </c>
      <c r="AB31" s="92" t="s">
        <v>734</v>
      </c>
      <c r="AC31" s="99" t="s">
        <v>777</v>
      </c>
      <c r="AD31" s="99" t="s">
        <v>778</v>
      </c>
      <c r="AE31" s="99" t="s">
        <v>781</v>
      </c>
      <c r="AF31" s="104" t="s">
        <v>1148</v>
      </c>
    </row>
    <row r="32" spans="1:32" s="11" customFormat="1" ht="28.5" customHeight="1">
      <c r="A32" s="75">
        <v>26</v>
      </c>
      <c r="B32" s="66" t="s">
        <v>460</v>
      </c>
      <c r="C32" s="67" t="s">
        <v>1411</v>
      </c>
      <c r="D32" s="153">
        <f t="shared" si="11"/>
        <v>6</v>
      </c>
      <c r="E32" s="67" t="s">
        <v>1412</v>
      </c>
      <c r="F32" s="153">
        <f t="shared" si="12"/>
        <v>8</v>
      </c>
      <c r="G32" s="67" t="s">
        <v>1409</v>
      </c>
      <c r="H32" s="153">
        <f t="shared" si="13"/>
        <v>10</v>
      </c>
      <c r="I32" s="67" t="s">
        <v>1410</v>
      </c>
      <c r="J32" s="153">
        <f t="shared" si="10"/>
        <v>9</v>
      </c>
      <c r="K32" s="67" t="s">
        <v>1410</v>
      </c>
      <c r="L32" s="153">
        <f t="shared" si="4"/>
        <v>9</v>
      </c>
      <c r="M32" s="67" t="s">
        <v>1410</v>
      </c>
      <c r="N32" s="153">
        <f t="shared" si="5"/>
        <v>9</v>
      </c>
      <c r="O32" s="67" t="s">
        <v>1412</v>
      </c>
      <c r="P32" s="153">
        <f t="shared" si="6"/>
        <v>8</v>
      </c>
      <c r="Q32" s="154">
        <f t="shared" si="7"/>
        <v>334</v>
      </c>
      <c r="R32" s="155">
        <f t="shared" si="8"/>
        <v>8.35</v>
      </c>
      <c r="S32" s="67">
        <v>251</v>
      </c>
      <c r="T32" s="67">
        <v>276</v>
      </c>
      <c r="U32" s="69">
        <v>234</v>
      </c>
      <c r="V32" s="69">
        <v>316</v>
      </c>
      <c r="W32" s="69">
        <v>352</v>
      </c>
      <c r="X32" s="67">
        <v>320</v>
      </c>
      <c r="Y32" s="156">
        <f t="shared" si="9"/>
        <v>7.439285714285714</v>
      </c>
      <c r="Z32" s="82" t="s">
        <v>728</v>
      </c>
      <c r="AA32" s="88" t="s">
        <v>729</v>
      </c>
      <c r="AB32" s="82" t="s">
        <v>721</v>
      </c>
      <c r="AC32" s="99" t="s">
        <v>775</v>
      </c>
      <c r="AD32" s="99" t="s">
        <v>779</v>
      </c>
      <c r="AE32" s="99" t="s">
        <v>780</v>
      </c>
      <c r="AF32" s="104" t="s">
        <v>1149</v>
      </c>
    </row>
    <row r="33" spans="1:32" s="11" customFormat="1" ht="28.5" customHeight="1">
      <c r="A33" s="75">
        <v>27</v>
      </c>
      <c r="B33" s="66" t="s">
        <v>461</v>
      </c>
      <c r="C33" s="67" t="s">
        <v>1413</v>
      </c>
      <c r="D33" s="153">
        <f t="shared" si="11"/>
        <v>7</v>
      </c>
      <c r="E33" s="67" t="s">
        <v>1411</v>
      </c>
      <c r="F33" s="153">
        <f t="shared" si="12"/>
        <v>6</v>
      </c>
      <c r="G33" s="67" t="s">
        <v>1408</v>
      </c>
      <c r="H33" s="153">
        <f t="shared" si="13"/>
        <v>5</v>
      </c>
      <c r="I33" s="67" t="s">
        <v>1411</v>
      </c>
      <c r="J33" s="153">
        <f t="shared" si="10"/>
        <v>6</v>
      </c>
      <c r="K33" s="67" t="s">
        <v>1411</v>
      </c>
      <c r="L33" s="153">
        <f t="shared" si="4"/>
        <v>6</v>
      </c>
      <c r="M33" s="67" t="s">
        <v>1410</v>
      </c>
      <c r="N33" s="153">
        <f t="shared" si="5"/>
        <v>9</v>
      </c>
      <c r="O33" s="67" t="s">
        <v>1410</v>
      </c>
      <c r="P33" s="153">
        <f t="shared" si="6"/>
        <v>9</v>
      </c>
      <c r="Q33" s="154">
        <f t="shared" si="7"/>
        <v>270</v>
      </c>
      <c r="R33" s="155">
        <f t="shared" si="8"/>
        <v>6.75</v>
      </c>
      <c r="S33" s="67">
        <v>212</v>
      </c>
      <c r="T33" s="67">
        <v>196</v>
      </c>
      <c r="U33" s="69">
        <v>208</v>
      </c>
      <c r="V33" s="69">
        <v>258</v>
      </c>
      <c r="W33" s="69">
        <v>250</v>
      </c>
      <c r="X33" s="67">
        <v>314</v>
      </c>
      <c r="Y33" s="156">
        <f t="shared" si="9"/>
        <v>6.1</v>
      </c>
      <c r="Z33" s="91" t="s">
        <v>732</v>
      </c>
      <c r="AA33" s="82" t="s">
        <v>733</v>
      </c>
      <c r="AB33" s="82" t="s">
        <v>721</v>
      </c>
      <c r="AC33" s="99" t="s">
        <v>777</v>
      </c>
      <c r="AD33" s="99" t="s">
        <v>778</v>
      </c>
      <c r="AE33" s="99" t="s">
        <v>780</v>
      </c>
      <c r="AF33" s="104" t="s">
        <v>1150</v>
      </c>
    </row>
    <row r="34" spans="1:32" s="11" customFormat="1" ht="28.5" customHeight="1">
      <c r="A34" s="75">
        <v>28</v>
      </c>
      <c r="B34" s="66" t="s">
        <v>462</v>
      </c>
      <c r="C34" s="67" t="s">
        <v>1413</v>
      </c>
      <c r="D34" s="153">
        <f t="shared" si="11"/>
        <v>7</v>
      </c>
      <c r="E34" s="67" t="s">
        <v>1411</v>
      </c>
      <c r="F34" s="153">
        <f t="shared" si="12"/>
        <v>6</v>
      </c>
      <c r="G34" s="67" t="s">
        <v>1411</v>
      </c>
      <c r="H34" s="153">
        <f t="shared" si="13"/>
        <v>6</v>
      </c>
      <c r="I34" s="67" t="s">
        <v>1411</v>
      </c>
      <c r="J34" s="153">
        <f t="shared" si="10"/>
        <v>6</v>
      </c>
      <c r="K34" s="67" t="s">
        <v>1411</v>
      </c>
      <c r="L34" s="153">
        <f t="shared" si="4"/>
        <v>6</v>
      </c>
      <c r="M34" s="67" t="s">
        <v>1412</v>
      </c>
      <c r="N34" s="153">
        <f t="shared" si="5"/>
        <v>8</v>
      </c>
      <c r="O34" s="67" t="s">
        <v>1412</v>
      </c>
      <c r="P34" s="153">
        <f t="shared" si="6"/>
        <v>8</v>
      </c>
      <c r="Q34" s="154">
        <f t="shared" si="7"/>
        <v>266</v>
      </c>
      <c r="R34" s="155">
        <f t="shared" si="8"/>
        <v>6.65</v>
      </c>
      <c r="S34" s="67">
        <v>296</v>
      </c>
      <c r="T34" s="67">
        <v>272</v>
      </c>
      <c r="U34" s="69">
        <v>260</v>
      </c>
      <c r="V34" s="69">
        <v>318</v>
      </c>
      <c r="W34" s="69">
        <v>322</v>
      </c>
      <c r="X34" s="67">
        <v>320</v>
      </c>
      <c r="Y34" s="156">
        <f t="shared" si="9"/>
        <v>7.335714285714285</v>
      </c>
      <c r="Z34" s="91" t="s">
        <v>732</v>
      </c>
      <c r="AA34" s="82" t="s">
        <v>733</v>
      </c>
      <c r="AB34" s="92" t="s">
        <v>734</v>
      </c>
      <c r="AC34" s="99" t="s">
        <v>777</v>
      </c>
      <c r="AD34" s="99" t="s">
        <v>778</v>
      </c>
      <c r="AE34" s="99" t="s">
        <v>781</v>
      </c>
      <c r="AF34" s="104" t="s">
        <v>1151</v>
      </c>
    </row>
    <row r="35" spans="1:32" s="11" customFormat="1" ht="28.5" customHeight="1">
      <c r="A35" s="75">
        <v>29</v>
      </c>
      <c r="B35" s="66" t="s">
        <v>463</v>
      </c>
      <c r="C35" s="67" t="s">
        <v>1412</v>
      </c>
      <c r="D35" s="153">
        <f t="shared" si="11"/>
        <v>8</v>
      </c>
      <c r="E35" s="67" t="s">
        <v>1408</v>
      </c>
      <c r="F35" s="153">
        <f t="shared" si="12"/>
        <v>5</v>
      </c>
      <c r="G35" s="67" t="s">
        <v>1410</v>
      </c>
      <c r="H35" s="153">
        <f t="shared" si="13"/>
        <v>9</v>
      </c>
      <c r="I35" s="67" t="s">
        <v>1411</v>
      </c>
      <c r="J35" s="153">
        <f t="shared" si="10"/>
        <v>6</v>
      </c>
      <c r="K35" s="67" t="s">
        <v>1413</v>
      </c>
      <c r="L35" s="153">
        <f t="shared" si="4"/>
        <v>7</v>
      </c>
      <c r="M35" s="67" t="s">
        <v>1412</v>
      </c>
      <c r="N35" s="153">
        <f t="shared" si="5"/>
        <v>8</v>
      </c>
      <c r="O35" s="67" t="s">
        <v>1410</v>
      </c>
      <c r="P35" s="153">
        <f t="shared" si="6"/>
        <v>9</v>
      </c>
      <c r="Q35" s="154">
        <f t="shared" si="7"/>
        <v>298</v>
      </c>
      <c r="R35" s="155">
        <f t="shared" si="8"/>
        <v>7.45</v>
      </c>
      <c r="S35" s="67">
        <v>335</v>
      </c>
      <c r="T35" s="67">
        <v>352</v>
      </c>
      <c r="U35" s="69">
        <v>320</v>
      </c>
      <c r="V35" s="69">
        <v>340</v>
      </c>
      <c r="W35" s="69">
        <v>354</v>
      </c>
      <c r="X35" s="67">
        <v>352</v>
      </c>
      <c r="Y35" s="156">
        <f t="shared" si="9"/>
        <v>8.396428571428572</v>
      </c>
      <c r="Z35" s="91" t="s">
        <v>732</v>
      </c>
      <c r="AA35" s="82" t="s">
        <v>733</v>
      </c>
      <c r="AB35" s="92" t="s">
        <v>734</v>
      </c>
      <c r="AC35" s="99" t="s">
        <v>777</v>
      </c>
      <c r="AD35" s="99" t="s">
        <v>778</v>
      </c>
      <c r="AE35" s="99" t="s">
        <v>781</v>
      </c>
      <c r="AF35" s="104" t="s">
        <v>1152</v>
      </c>
    </row>
    <row r="36" spans="1:32" s="11" customFormat="1" ht="28.5" customHeight="1">
      <c r="A36" s="75">
        <v>30</v>
      </c>
      <c r="B36" s="66" t="s">
        <v>464</v>
      </c>
      <c r="C36" s="67" t="s">
        <v>1413</v>
      </c>
      <c r="D36" s="153">
        <f t="shared" si="11"/>
        <v>7</v>
      </c>
      <c r="E36" s="67" t="s">
        <v>1412</v>
      </c>
      <c r="F36" s="153">
        <f t="shared" si="12"/>
        <v>8</v>
      </c>
      <c r="G36" s="67" t="s">
        <v>1412</v>
      </c>
      <c r="H36" s="153">
        <f t="shared" si="13"/>
        <v>8</v>
      </c>
      <c r="I36" s="67" t="s">
        <v>1412</v>
      </c>
      <c r="J36" s="153">
        <f t="shared" si="10"/>
        <v>8</v>
      </c>
      <c r="K36" s="67" t="s">
        <v>1413</v>
      </c>
      <c r="L36" s="153">
        <f t="shared" si="4"/>
        <v>7</v>
      </c>
      <c r="M36" s="67" t="s">
        <v>1410</v>
      </c>
      <c r="N36" s="153">
        <f t="shared" si="5"/>
        <v>9</v>
      </c>
      <c r="O36" s="67" t="s">
        <v>1412</v>
      </c>
      <c r="P36" s="153">
        <f t="shared" si="6"/>
        <v>8</v>
      </c>
      <c r="Q36" s="154">
        <f t="shared" si="7"/>
        <v>310</v>
      </c>
      <c r="R36" s="155">
        <f t="shared" si="8"/>
        <v>7.75</v>
      </c>
      <c r="S36" s="71">
        <v>303</v>
      </c>
      <c r="T36" s="71">
        <v>314</v>
      </c>
      <c r="U36" s="74">
        <v>240</v>
      </c>
      <c r="V36" s="74">
        <v>266</v>
      </c>
      <c r="W36" s="69">
        <v>326</v>
      </c>
      <c r="X36" s="67">
        <v>322</v>
      </c>
      <c r="Y36" s="156">
        <f t="shared" si="9"/>
        <v>7.432142857142857</v>
      </c>
      <c r="Z36" s="91" t="s">
        <v>732</v>
      </c>
      <c r="AA36" s="88" t="s">
        <v>729</v>
      </c>
      <c r="AB36" s="92" t="s">
        <v>734</v>
      </c>
      <c r="AC36" s="99" t="s">
        <v>777</v>
      </c>
      <c r="AD36" s="99" t="s">
        <v>779</v>
      </c>
      <c r="AE36" s="99" t="s">
        <v>781</v>
      </c>
      <c r="AF36" s="104" t="s">
        <v>1153</v>
      </c>
    </row>
    <row r="37" spans="1:32" s="11" customFormat="1" ht="28.5" customHeight="1">
      <c r="A37" s="75">
        <v>31</v>
      </c>
      <c r="B37" s="66" t="s">
        <v>465</v>
      </c>
      <c r="C37" s="67" t="s">
        <v>1411</v>
      </c>
      <c r="D37" s="153">
        <f t="shared" si="11"/>
        <v>6</v>
      </c>
      <c r="E37" s="67" t="s">
        <v>1413</v>
      </c>
      <c r="F37" s="153">
        <f t="shared" si="12"/>
        <v>7</v>
      </c>
      <c r="G37" s="67" t="s">
        <v>1412</v>
      </c>
      <c r="H37" s="153">
        <f t="shared" si="13"/>
        <v>8</v>
      </c>
      <c r="I37" s="67" t="s">
        <v>1413</v>
      </c>
      <c r="J37" s="153">
        <f t="shared" si="10"/>
        <v>7</v>
      </c>
      <c r="K37" s="67" t="s">
        <v>1413</v>
      </c>
      <c r="L37" s="153">
        <f t="shared" si="4"/>
        <v>7</v>
      </c>
      <c r="M37" s="67" t="s">
        <v>1412</v>
      </c>
      <c r="N37" s="153">
        <f t="shared" si="5"/>
        <v>8</v>
      </c>
      <c r="O37" s="67" t="s">
        <v>1412</v>
      </c>
      <c r="P37" s="153">
        <f t="shared" si="6"/>
        <v>8</v>
      </c>
      <c r="Q37" s="154">
        <f t="shared" si="7"/>
        <v>290</v>
      </c>
      <c r="R37" s="155">
        <f t="shared" si="8"/>
        <v>7.25</v>
      </c>
      <c r="S37" s="67">
        <v>327</v>
      </c>
      <c r="T37" s="67">
        <v>312</v>
      </c>
      <c r="U37" s="69">
        <v>218</v>
      </c>
      <c r="V37" s="69">
        <v>308</v>
      </c>
      <c r="W37" s="69">
        <v>314</v>
      </c>
      <c r="X37" s="67">
        <v>308</v>
      </c>
      <c r="Y37" s="156">
        <f t="shared" si="9"/>
        <v>7.417857142857143</v>
      </c>
      <c r="Z37" s="82" t="s">
        <v>728</v>
      </c>
      <c r="AA37" s="88" t="s">
        <v>729</v>
      </c>
      <c r="AB37" s="92" t="s">
        <v>734</v>
      </c>
      <c r="AC37" s="99" t="s">
        <v>775</v>
      </c>
      <c r="AD37" s="99" t="s">
        <v>779</v>
      </c>
      <c r="AE37" s="99" t="s">
        <v>781</v>
      </c>
      <c r="AF37" s="104" t="s">
        <v>1154</v>
      </c>
    </row>
    <row r="38" spans="1:32" s="11" customFormat="1" ht="28.5" customHeight="1">
      <c r="A38" s="75">
        <v>32</v>
      </c>
      <c r="B38" s="66" t="s">
        <v>466</v>
      </c>
      <c r="C38" s="67" t="s">
        <v>1409</v>
      </c>
      <c r="D38" s="153">
        <f t="shared" si="11"/>
        <v>10</v>
      </c>
      <c r="E38" s="67" t="s">
        <v>1412</v>
      </c>
      <c r="F38" s="153">
        <f t="shared" si="12"/>
        <v>8</v>
      </c>
      <c r="G38" s="67" t="s">
        <v>1409</v>
      </c>
      <c r="H38" s="153">
        <f t="shared" si="13"/>
        <v>10</v>
      </c>
      <c r="I38" s="67" t="s">
        <v>1409</v>
      </c>
      <c r="J38" s="153">
        <f t="shared" si="10"/>
        <v>10</v>
      </c>
      <c r="K38" s="67" t="s">
        <v>1410</v>
      </c>
      <c r="L38" s="153">
        <f t="shared" si="4"/>
        <v>9</v>
      </c>
      <c r="M38" s="67" t="s">
        <v>1410</v>
      </c>
      <c r="N38" s="153">
        <f t="shared" si="5"/>
        <v>9</v>
      </c>
      <c r="O38" s="67" t="s">
        <v>1412</v>
      </c>
      <c r="P38" s="153">
        <f t="shared" si="6"/>
        <v>8</v>
      </c>
      <c r="Q38" s="154">
        <f t="shared" si="7"/>
        <v>364</v>
      </c>
      <c r="R38" s="155">
        <f t="shared" si="8"/>
        <v>9.1</v>
      </c>
      <c r="S38" s="67">
        <v>331</v>
      </c>
      <c r="T38" s="67">
        <v>364</v>
      </c>
      <c r="U38" s="69">
        <v>314</v>
      </c>
      <c r="V38" s="69">
        <v>360</v>
      </c>
      <c r="W38" s="69">
        <v>356</v>
      </c>
      <c r="X38" s="67">
        <v>364</v>
      </c>
      <c r="Y38" s="156">
        <f t="shared" si="9"/>
        <v>8.760714285714286</v>
      </c>
      <c r="Z38" s="82" t="s">
        <v>728</v>
      </c>
      <c r="AA38" s="88" t="s">
        <v>729</v>
      </c>
      <c r="AB38" s="92" t="s">
        <v>734</v>
      </c>
      <c r="AC38" s="99" t="s">
        <v>775</v>
      </c>
      <c r="AD38" s="99" t="s">
        <v>779</v>
      </c>
      <c r="AE38" s="99" t="s">
        <v>781</v>
      </c>
      <c r="AF38" s="104" t="s">
        <v>1155</v>
      </c>
    </row>
    <row r="39" spans="1:32" s="11" customFormat="1" ht="28.5" customHeight="1">
      <c r="A39" s="75">
        <v>33</v>
      </c>
      <c r="B39" s="66" t="s">
        <v>467</v>
      </c>
      <c r="C39" s="67" t="s">
        <v>1413</v>
      </c>
      <c r="D39" s="153">
        <f t="shared" si="11"/>
        <v>7</v>
      </c>
      <c r="E39" s="67" t="s">
        <v>1411</v>
      </c>
      <c r="F39" s="153">
        <f t="shared" si="12"/>
        <v>6</v>
      </c>
      <c r="G39" s="67" t="s">
        <v>1410</v>
      </c>
      <c r="H39" s="153">
        <f t="shared" si="13"/>
        <v>9</v>
      </c>
      <c r="I39" s="67" t="s">
        <v>1413</v>
      </c>
      <c r="J39" s="153">
        <f t="shared" si="10"/>
        <v>7</v>
      </c>
      <c r="K39" s="67" t="s">
        <v>1411</v>
      </c>
      <c r="L39" s="153">
        <f t="shared" si="4"/>
        <v>6</v>
      </c>
      <c r="M39" s="67" t="s">
        <v>1412</v>
      </c>
      <c r="N39" s="153">
        <f t="shared" si="5"/>
        <v>8</v>
      </c>
      <c r="O39" s="67" t="s">
        <v>1412</v>
      </c>
      <c r="P39" s="153">
        <f t="shared" si="6"/>
        <v>8</v>
      </c>
      <c r="Q39" s="154">
        <f t="shared" si="7"/>
        <v>290</v>
      </c>
      <c r="R39" s="155">
        <f t="shared" si="8"/>
        <v>7.25</v>
      </c>
      <c r="S39" s="67">
        <v>244</v>
      </c>
      <c r="T39" s="67">
        <v>328</v>
      </c>
      <c r="U39" s="69">
        <v>246</v>
      </c>
      <c r="V39" s="69">
        <v>260</v>
      </c>
      <c r="W39" s="69">
        <v>278</v>
      </c>
      <c r="X39" s="67">
        <v>292</v>
      </c>
      <c r="Y39" s="156">
        <f t="shared" si="9"/>
        <v>6.921428571428572</v>
      </c>
      <c r="Z39" s="82" t="s">
        <v>728</v>
      </c>
      <c r="AA39" s="88" t="s">
        <v>729</v>
      </c>
      <c r="AB39" s="82" t="s">
        <v>721</v>
      </c>
      <c r="AC39" s="99" t="s">
        <v>775</v>
      </c>
      <c r="AD39" s="99" t="s">
        <v>779</v>
      </c>
      <c r="AE39" s="99" t="s">
        <v>780</v>
      </c>
      <c r="AF39" s="104" t="s">
        <v>1156</v>
      </c>
    </row>
    <row r="40" spans="1:32" s="11" customFormat="1" ht="28.5" customHeight="1">
      <c r="A40" s="75">
        <v>34</v>
      </c>
      <c r="B40" s="66" t="s">
        <v>468</v>
      </c>
      <c r="C40" s="67" t="s">
        <v>1410</v>
      </c>
      <c r="D40" s="153">
        <f t="shared" si="11"/>
        <v>9</v>
      </c>
      <c r="E40" s="67" t="s">
        <v>1410</v>
      </c>
      <c r="F40" s="153">
        <f t="shared" si="12"/>
        <v>9</v>
      </c>
      <c r="G40" s="67" t="s">
        <v>1410</v>
      </c>
      <c r="H40" s="153">
        <f t="shared" si="13"/>
        <v>9</v>
      </c>
      <c r="I40" s="67" t="s">
        <v>1410</v>
      </c>
      <c r="J40" s="153">
        <f t="shared" si="10"/>
        <v>9</v>
      </c>
      <c r="K40" s="67" t="s">
        <v>1412</v>
      </c>
      <c r="L40" s="153">
        <f t="shared" si="4"/>
        <v>8</v>
      </c>
      <c r="M40" s="67" t="s">
        <v>1410</v>
      </c>
      <c r="N40" s="153">
        <f t="shared" si="5"/>
        <v>9</v>
      </c>
      <c r="O40" s="67" t="s">
        <v>1412</v>
      </c>
      <c r="P40" s="153">
        <f t="shared" si="6"/>
        <v>8</v>
      </c>
      <c r="Q40" s="154">
        <f t="shared" si="7"/>
        <v>346</v>
      </c>
      <c r="R40" s="155">
        <f t="shared" si="8"/>
        <v>8.65</v>
      </c>
      <c r="S40" s="67">
        <v>343</v>
      </c>
      <c r="T40" s="67">
        <v>352</v>
      </c>
      <c r="U40" s="69">
        <v>328</v>
      </c>
      <c r="V40" s="69">
        <v>346</v>
      </c>
      <c r="W40" s="69">
        <v>354</v>
      </c>
      <c r="X40" s="67">
        <v>340</v>
      </c>
      <c r="Y40" s="156">
        <f t="shared" si="9"/>
        <v>8.603571428571428</v>
      </c>
      <c r="Z40" s="81" t="s">
        <v>731</v>
      </c>
      <c r="AA40" s="88" t="s">
        <v>729</v>
      </c>
      <c r="AB40" s="92" t="s">
        <v>734</v>
      </c>
      <c r="AC40" s="99" t="s">
        <v>776</v>
      </c>
      <c r="AD40" s="99" t="s">
        <v>779</v>
      </c>
      <c r="AE40" s="99" t="s">
        <v>781</v>
      </c>
      <c r="AF40" s="104" t="s">
        <v>1157</v>
      </c>
    </row>
    <row r="41" spans="1:32" s="11" customFormat="1" ht="28.5" customHeight="1">
      <c r="A41" s="75">
        <v>35</v>
      </c>
      <c r="B41" s="66" t="s">
        <v>469</v>
      </c>
      <c r="C41" s="67" t="s">
        <v>1410</v>
      </c>
      <c r="D41" s="153">
        <f t="shared" si="11"/>
        <v>9</v>
      </c>
      <c r="E41" s="67" t="s">
        <v>1412</v>
      </c>
      <c r="F41" s="153">
        <f t="shared" si="12"/>
        <v>8</v>
      </c>
      <c r="G41" s="67" t="s">
        <v>1409</v>
      </c>
      <c r="H41" s="153">
        <f t="shared" si="13"/>
        <v>10</v>
      </c>
      <c r="I41" s="67" t="s">
        <v>1412</v>
      </c>
      <c r="J41" s="153">
        <f t="shared" si="10"/>
        <v>8</v>
      </c>
      <c r="K41" s="67" t="s">
        <v>1412</v>
      </c>
      <c r="L41" s="153">
        <f t="shared" si="4"/>
        <v>8</v>
      </c>
      <c r="M41" s="67" t="s">
        <v>1410</v>
      </c>
      <c r="N41" s="153">
        <f t="shared" si="5"/>
        <v>9</v>
      </c>
      <c r="O41" s="67" t="s">
        <v>1410</v>
      </c>
      <c r="P41" s="153">
        <f t="shared" si="6"/>
        <v>9</v>
      </c>
      <c r="Q41" s="154">
        <f t="shared" si="7"/>
        <v>348</v>
      </c>
      <c r="R41" s="155">
        <f t="shared" si="8"/>
        <v>8.7</v>
      </c>
      <c r="S41" s="67">
        <v>291</v>
      </c>
      <c r="T41" s="67">
        <v>326</v>
      </c>
      <c r="U41" s="69">
        <v>246</v>
      </c>
      <c r="V41" s="69">
        <v>316</v>
      </c>
      <c r="W41" s="69">
        <v>358</v>
      </c>
      <c r="X41" s="67">
        <v>356</v>
      </c>
      <c r="Y41" s="156">
        <f t="shared" si="9"/>
        <v>8.003571428571428</v>
      </c>
      <c r="Z41" s="91" t="s">
        <v>732</v>
      </c>
      <c r="AA41" s="82" t="s">
        <v>733</v>
      </c>
      <c r="AB41" s="92" t="s">
        <v>734</v>
      </c>
      <c r="AC41" s="99" t="s">
        <v>777</v>
      </c>
      <c r="AD41" s="99" t="s">
        <v>778</v>
      </c>
      <c r="AE41" s="99" t="s">
        <v>781</v>
      </c>
      <c r="AF41" s="104" t="s">
        <v>1158</v>
      </c>
    </row>
    <row r="42" spans="1:32" s="11" customFormat="1" ht="28.5" customHeight="1">
      <c r="A42" s="75">
        <v>36</v>
      </c>
      <c r="B42" s="66" t="s">
        <v>470</v>
      </c>
      <c r="C42" s="67" t="s">
        <v>1408</v>
      </c>
      <c r="D42" s="153">
        <f t="shared" si="11"/>
        <v>5</v>
      </c>
      <c r="E42" s="67" t="s">
        <v>1411</v>
      </c>
      <c r="F42" s="153">
        <f t="shared" si="12"/>
        <v>6</v>
      </c>
      <c r="G42" s="67" t="s">
        <v>1410</v>
      </c>
      <c r="H42" s="153">
        <f t="shared" si="13"/>
        <v>9</v>
      </c>
      <c r="I42" s="67" t="s">
        <v>1412</v>
      </c>
      <c r="J42" s="153">
        <f t="shared" si="10"/>
        <v>8</v>
      </c>
      <c r="K42" s="67" t="s">
        <v>1411</v>
      </c>
      <c r="L42" s="153">
        <f t="shared" si="4"/>
        <v>6</v>
      </c>
      <c r="M42" s="67" t="s">
        <v>1412</v>
      </c>
      <c r="N42" s="153">
        <f t="shared" si="5"/>
        <v>8</v>
      </c>
      <c r="O42" s="67" t="s">
        <v>1413</v>
      </c>
      <c r="P42" s="153">
        <f t="shared" si="6"/>
        <v>7</v>
      </c>
      <c r="Q42" s="154">
        <f t="shared" si="7"/>
        <v>276</v>
      </c>
      <c r="R42" s="155">
        <f t="shared" si="8"/>
        <v>6.9</v>
      </c>
      <c r="S42" s="67">
        <v>229</v>
      </c>
      <c r="T42" s="67">
        <v>288</v>
      </c>
      <c r="U42" s="69">
        <v>236</v>
      </c>
      <c r="V42" s="69">
        <v>272</v>
      </c>
      <c r="W42" s="69">
        <v>292</v>
      </c>
      <c r="X42" s="67">
        <v>302</v>
      </c>
      <c r="Y42" s="156">
        <f t="shared" si="9"/>
        <v>6.767857142857143</v>
      </c>
      <c r="Z42" s="82" t="s">
        <v>728</v>
      </c>
      <c r="AA42" s="88" t="s">
        <v>729</v>
      </c>
      <c r="AB42" s="92" t="s">
        <v>734</v>
      </c>
      <c r="AC42" s="99" t="s">
        <v>775</v>
      </c>
      <c r="AD42" s="99" t="s">
        <v>779</v>
      </c>
      <c r="AE42" s="99" t="s">
        <v>781</v>
      </c>
      <c r="AF42" s="104" t="s">
        <v>1159</v>
      </c>
    </row>
    <row r="43" spans="1:32" s="11" customFormat="1" ht="28.5" customHeight="1">
      <c r="A43" s="75">
        <v>37</v>
      </c>
      <c r="B43" s="66" t="s">
        <v>471</v>
      </c>
      <c r="C43" s="67" t="s">
        <v>1411</v>
      </c>
      <c r="D43" s="153">
        <f t="shared" si="11"/>
        <v>6</v>
      </c>
      <c r="E43" s="67" t="s">
        <v>1413</v>
      </c>
      <c r="F43" s="153">
        <f t="shared" si="12"/>
        <v>7</v>
      </c>
      <c r="G43" s="67" t="s">
        <v>1412</v>
      </c>
      <c r="H43" s="153">
        <f t="shared" si="13"/>
        <v>8</v>
      </c>
      <c r="I43" s="67" t="s">
        <v>1412</v>
      </c>
      <c r="J43" s="153">
        <f t="shared" si="10"/>
        <v>8</v>
      </c>
      <c r="K43" s="67" t="s">
        <v>1411</v>
      </c>
      <c r="L43" s="153">
        <f t="shared" si="4"/>
        <v>6</v>
      </c>
      <c r="M43" s="67" t="s">
        <v>1412</v>
      </c>
      <c r="N43" s="153">
        <f t="shared" si="5"/>
        <v>8</v>
      </c>
      <c r="O43" s="67" t="s">
        <v>1412</v>
      </c>
      <c r="P43" s="153">
        <f t="shared" si="6"/>
        <v>8</v>
      </c>
      <c r="Q43" s="154">
        <f t="shared" si="7"/>
        <v>290</v>
      </c>
      <c r="R43" s="155">
        <f t="shared" si="8"/>
        <v>7.25</v>
      </c>
      <c r="S43" s="67">
        <v>296</v>
      </c>
      <c r="T43" s="67">
        <v>268</v>
      </c>
      <c r="U43" s="69">
        <v>228</v>
      </c>
      <c r="V43" s="69">
        <v>274</v>
      </c>
      <c r="W43" s="69">
        <v>280</v>
      </c>
      <c r="X43" s="67">
        <v>302</v>
      </c>
      <c r="Y43" s="156">
        <f t="shared" si="9"/>
        <v>6.921428571428572</v>
      </c>
      <c r="Z43" s="91" t="s">
        <v>732</v>
      </c>
      <c r="AA43" s="88" t="s">
        <v>729</v>
      </c>
      <c r="AB43" s="82" t="s">
        <v>721</v>
      </c>
      <c r="AC43" s="99" t="s">
        <v>777</v>
      </c>
      <c r="AD43" s="99" t="s">
        <v>779</v>
      </c>
      <c r="AE43" s="99" t="s">
        <v>780</v>
      </c>
      <c r="AF43" s="104" t="s">
        <v>1160</v>
      </c>
    </row>
    <row r="44" spans="1:32" s="11" customFormat="1" ht="28.5" customHeight="1">
      <c r="A44" s="75">
        <v>38</v>
      </c>
      <c r="B44" s="66" t="s">
        <v>472</v>
      </c>
      <c r="C44" s="67" t="s">
        <v>1412</v>
      </c>
      <c r="D44" s="153">
        <f t="shared" si="11"/>
        <v>8</v>
      </c>
      <c r="E44" s="67" t="s">
        <v>1411</v>
      </c>
      <c r="F44" s="153">
        <f t="shared" si="12"/>
        <v>6</v>
      </c>
      <c r="G44" s="67" t="s">
        <v>1410</v>
      </c>
      <c r="H44" s="153">
        <f t="shared" si="13"/>
        <v>9</v>
      </c>
      <c r="I44" s="67" t="s">
        <v>1410</v>
      </c>
      <c r="J44" s="153">
        <f t="shared" si="10"/>
        <v>9</v>
      </c>
      <c r="K44" s="67" t="s">
        <v>1412</v>
      </c>
      <c r="L44" s="153">
        <f t="shared" si="4"/>
        <v>8</v>
      </c>
      <c r="M44" s="67" t="s">
        <v>1409</v>
      </c>
      <c r="N44" s="153">
        <f t="shared" si="5"/>
        <v>10</v>
      </c>
      <c r="O44" s="67" t="s">
        <v>1410</v>
      </c>
      <c r="P44" s="153">
        <f t="shared" si="6"/>
        <v>9</v>
      </c>
      <c r="Q44" s="154">
        <f t="shared" si="7"/>
        <v>332</v>
      </c>
      <c r="R44" s="155">
        <f t="shared" si="8"/>
        <v>8.3</v>
      </c>
      <c r="S44" s="67">
        <v>322</v>
      </c>
      <c r="T44" s="67">
        <v>288</v>
      </c>
      <c r="U44" s="69">
        <v>282</v>
      </c>
      <c r="V44" s="69">
        <v>330</v>
      </c>
      <c r="W44" s="69">
        <v>308</v>
      </c>
      <c r="X44" s="67">
        <v>314</v>
      </c>
      <c r="Y44" s="156">
        <f t="shared" si="9"/>
        <v>7.771428571428571</v>
      </c>
      <c r="Z44" s="82" t="s">
        <v>728</v>
      </c>
      <c r="AA44" s="88" t="s">
        <v>729</v>
      </c>
      <c r="AB44" s="92" t="s">
        <v>734</v>
      </c>
      <c r="AC44" s="99" t="s">
        <v>775</v>
      </c>
      <c r="AD44" s="99" t="s">
        <v>779</v>
      </c>
      <c r="AE44" s="99" t="s">
        <v>781</v>
      </c>
      <c r="AF44" s="104" t="s">
        <v>1161</v>
      </c>
    </row>
    <row r="45" spans="1:32" s="11" customFormat="1" ht="28.5" customHeight="1">
      <c r="A45" s="75">
        <v>39</v>
      </c>
      <c r="B45" s="66" t="s">
        <v>473</v>
      </c>
      <c r="C45" s="67" t="s">
        <v>1409</v>
      </c>
      <c r="D45" s="153">
        <f t="shared" si="11"/>
        <v>10</v>
      </c>
      <c r="E45" s="67" t="s">
        <v>1409</v>
      </c>
      <c r="F45" s="153">
        <f t="shared" si="12"/>
        <v>10</v>
      </c>
      <c r="G45" s="67" t="s">
        <v>1409</v>
      </c>
      <c r="H45" s="153">
        <f t="shared" si="13"/>
        <v>10</v>
      </c>
      <c r="I45" s="67" t="s">
        <v>1409</v>
      </c>
      <c r="J45" s="153">
        <f t="shared" si="10"/>
        <v>10</v>
      </c>
      <c r="K45" s="67" t="s">
        <v>1412</v>
      </c>
      <c r="L45" s="153">
        <f t="shared" si="4"/>
        <v>8</v>
      </c>
      <c r="M45" s="67" t="s">
        <v>1410</v>
      </c>
      <c r="N45" s="153">
        <f t="shared" si="5"/>
        <v>9</v>
      </c>
      <c r="O45" s="67" t="s">
        <v>1412</v>
      </c>
      <c r="P45" s="153">
        <f t="shared" si="6"/>
        <v>8</v>
      </c>
      <c r="Q45" s="154">
        <f t="shared" si="7"/>
        <v>370</v>
      </c>
      <c r="R45" s="155">
        <f t="shared" si="8"/>
        <v>9.25</v>
      </c>
      <c r="S45" s="67">
        <v>337</v>
      </c>
      <c r="T45" s="67">
        <v>324</v>
      </c>
      <c r="U45" s="69">
        <v>362</v>
      </c>
      <c r="V45" s="69">
        <v>378</v>
      </c>
      <c r="W45" s="69">
        <v>382</v>
      </c>
      <c r="X45" s="67">
        <v>374</v>
      </c>
      <c r="Y45" s="156">
        <f t="shared" si="9"/>
        <v>9.025</v>
      </c>
      <c r="Z45" s="81" t="s">
        <v>731</v>
      </c>
      <c r="AA45" s="88" t="s">
        <v>729</v>
      </c>
      <c r="AB45" s="92" t="s">
        <v>734</v>
      </c>
      <c r="AC45" s="99" t="s">
        <v>776</v>
      </c>
      <c r="AD45" s="99" t="s">
        <v>779</v>
      </c>
      <c r="AE45" s="99" t="s">
        <v>781</v>
      </c>
      <c r="AF45" s="104" t="s">
        <v>1162</v>
      </c>
    </row>
    <row r="46" spans="1:32" s="11" customFormat="1" ht="28.5" customHeight="1">
      <c r="A46" s="75">
        <v>40</v>
      </c>
      <c r="B46" s="66" t="s">
        <v>474</v>
      </c>
      <c r="C46" s="67" t="s">
        <v>1410</v>
      </c>
      <c r="D46" s="153">
        <f t="shared" si="11"/>
        <v>9</v>
      </c>
      <c r="E46" s="67" t="s">
        <v>1410</v>
      </c>
      <c r="F46" s="153">
        <f t="shared" si="12"/>
        <v>9</v>
      </c>
      <c r="G46" s="67" t="s">
        <v>1413</v>
      </c>
      <c r="H46" s="153">
        <f t="shared" si="13"/>
        <v>7</v>
      </c>
      <c r="I46" s="67" t="s">
        <v>1413</v>
      </c>
      <c r="J46" s="153">
        <f t="shared" si="10"/>
        <v>7</v>
      </c>
      <c r="K46" s="67" t="s">
        <v>1412</v>
      </c>
      <c r="L46" s="153">
        <f t="shared" si="4"/>
        <v>8</v>
      </c>
      <c r="M46" s="67" t="s">
        <v>1410</v>
      </c>
      <c r="N46" s="153">
        <f t="shared" si="5"/>
        <v>9</v>
      </c>
      <c r="O46" s="67" t="s">
        <v>1412</v>
      </c>
      <c r="P46" s="153">
        <f t="shared" si="6"/>
        <v>8</v>
      </c>
      <c r="Q46" s="154">
        <f t="shared" si="7"/>
        <v>322</v>
      </c>
      <c r="R46" s="155">
        <f t="shared" si="8"/>
        <v>8.05</v>
      </c>
      <c r="S46" s="67">
        <v>241</v>
      </c>
      <c r="T46" s="67">
        <v>288</v>
      </c>
      <c r="U46" s="69">
        <v>238</v>
      </c>
      <c r="V46" s="69">
        <v>328</v>
      </c>
      <c r="W46" s="69">
        <v>310</v>
      </c>
      <c r="X46" s="67">
        <v>320</v>
      </c>
      <c r="Y46" s="156">
        <f t="shared" si="9"/>
        <v>7.310714285714286</v>
      </c>
      <c r="Z46" s="91" t="s">
        <v>732</v>
      </c>
      <c r="AA46" s="82" t="s">
        <v>733</v>
      </c>
      <c r="AB46" s="89" t="s">
        <v>730</v>
      </c>
      <c r="AC46" s="99" t="s">
        <v>777</v>
      </c>
      <c r="AD46" s="99" t="s">
        <v>778</v>
      </c>
      <c r="AE46" s="99" t="s">
        <v>782</v>
      </c>
      <c r="AF46" s="104" t="s">
        <v>1163</v>
      </c>
    </row>
    <row r="47" spans="1:32" s="11" customFormat="1" ht="28.5" customHeight="1">
      <c r="A47" s="75">
        <v>41</v>
      </c>
      <c r="B47" s="66" t="s">
        <v>475</v>
      </c>
      <c r="C47" s="67" t="s">
        <v>1413</v>
      </c>
      <c r="D47" s="153">
        <f t="shared" si="11"/>
        <v>7</v>
      </c>
      <c r="E47" s="67" t="s">
        <v>1411</v>
      </c>
      <c r="F47" s="153">
        <f t="shared" si="12"/>
        <v>6</v>
      </c>
      <c r="G47" s="67" t="s">
        <v>1411</v>
      </c>
      <c r="H47" s="153">
        <f t="shared" si="13"/>
        <v>6</v>
      </c>
      <c r="I47" s="67" t="s">
        <v>1408</v>
      </c>
      <c r="J47" s="153">
        <f t="shared" si="10"/>
        <v>5</v>
      </c>
      <c r="K47" s="67" t="s">
        <v>1408</v>
      </c>
      <c r="L47" s="153">
        <f t="shared" si="4"/>
        <v>5</v>
      </c>
      <c r="M47" s="67" t="s">
        <v>1412</v>
      </c>
      <c r="N47" s="153">
        <f t="shared" si="5"/>
        <v>8</v>
      </c>
      <c r="O47" s="67" t="s">
        <v>1413</v>
      </c>
      <c r="P47" s="153">
        <f t="shared" si="6"/>
        <v>7</v>
      </c>
      <c r="Q47" s="154">
        <f t="shared" si="7"/>
        <v>246</v>
      </c>
      <c r="R47" s="155">
        <f t="shared" si="8"/>
        <v>6.15</v>
      </c>
      <c r="S47" s="67">
        <v>257</v>
      </c>
      <c r="T47" s="67">
        <v>270</v>
      </c>
      <c r="U47" s="69">
        <v>168</v>
      </c>
      <c r="V47" s="69">
        <v>204</v>
      </c>
      <c r="W47" s="69">
        <v>222</v>
      </c>
      <c r="X47" s="67">
        <v>280</v>
      </c>
      <c r="Y47" s="156">
        <f t="shared" si="9"/>
        <v>5.882142857142857</v>
      </c>
      <c r="Z47" s="91" t="s">
        <v>732</v>
      </c>
      <c r="AA47" s="88" t="s">
        <v>729</v>
      </c>
      <c r="AB47" s="82" t="s">
        <v>721</v>
      </c>
      <c r="AC47" s="99" t="s">
        <v>777</v>
      </c>
      <c r="AD47" s="99" t="s">
        <v>779</v>
      </c>
      <c r="AE47" s="99" t="s">
        <v>780</v>
      </c>
      <c r="AF47" s="104" t="s">
        <v>1164</v>
      </c>
    </row>
    <row r="48" spans="1:32" s="11" customFormat="1" ht="28.5" customHeight="1">
      <c r="A48" s="75">
        <v>42</v>
      </c>
      <c r="B48" s="66" t="s">
        <v>476</v>
      </c>
      <c r="C48" s="67" t="s">
        <v>1410</v>
      </c>
      <c r="D48" s="153">
        <f t="shared" si="11"/>
        <v>9</v>
      </c>
      <c r="E48" s="67" t="s">
        <v>1410</v>
      </c>
      <c r="F48" s="153">
        <f t="shared" si="12"/>
        <v>9</v>
      </c>
      <c r="G48" s="67" t="s">
        <v>1413</v>
      </c>
      <c r="H48" s="153">
        <f t="shared" si="13"/>
        <v>7</v>
      </c>
      <c r="I48" s="67" t="s">
        <v>1413</v>
      </c>
      <c r="J48" s="153">
        <f t="shared" si="10"/>
        <v>7</v>
      </c>
      <c r="K48" s="67" t="s">
        <v>1413</v>
      </c>
      <c r="L48" s="153">
        <f t="shared" si="4"/>
        <v>7</v>
      </c>
      <c r="M48" s="67" t="s">
        <v>1410</v>
      </c>
      <c r="N48" s="153">
        <f t="shared" si="5"/>
        <v>9</v>
      </c>
      <c r="O48" s="67" t="s">
        <v>1410</v>
      </c>
      <c r="P48" s="153">
        <f t="shared" si="6"/>
        <v>9</v>
      </c>
      <c r="Q48" s="154">
        <f t="shared" si="7"/>
        <v>324</v>
      </c>
      <c r="R48" s="155">
        <f t="shared" si="8"/>
        <v>8.1</v>
      </c>
      <c r="S48" s="67">
        <v>310</v>
      </c>
      <c r="T48" s="67">
        <v>348</v>
      </c>
      <c r="U48" s="69">
        <v>280</v>
      </c>
      <c r="V48" s="69">
        <v>328</v>
      </c>
      <c r="W48" s="69">
        <v>332</v>
      </c>
      <c r="X48" s="67">
        <v>354</v>
      </c>
      <c r="Y48" s="156">
        <f t="shared" si="9"/>
        <v>8.128571428571428</v>
      </c>
      <c r="Z48" s="91" t="s">
        <v>732</v>
      </c>
      <c r="AA48" s="82" t="s">
        <v>733</v>
      </c>
      <c r="AB48" s="92" t="s">
        <v>734</v>
      </c>
      <c r="AC48" s="99" t="s">
        <v>777</v>
      </c>
      <c r="AD48" s="99" t="s">
        <v>778</v>
      </c>
      <c r="AE48" s="99" t="s">
        <v>781</v>
      </c>
      <c r="AF48" s="104" t="s">
        <v>1165</v>
      </c>
    </row>
    <row r="49" spans="1:32" s="11" customFormat="1" ht="28.5" customHeight="1">
      <c r="A49" s="75">
        <v>43</v>
      </c>
      <c r="B49" s="66" t="s">
        <v>477</v>
      </c>
      <c r="C49" s="67" t="s">
        <v>1413</v>
      </c>
      <c r="D49" s="153">
        <f t="shared" si="11"/>
        <v>7</v>
      </c>
      <c r="E49" s="67" t="s">
        <v>1408</v>
      </c>
      <c r="F49" s="153">
        <f t="shared" si="12"/>
        <v>5</v>
      </c>
      <c r="G49" s="67" t="s">
        <v>1410</v>
      </c>
      <c r="H49" s="153">
        <f t="shared" si="13"/>
        <v>9</v>
      </c>
      <c r="I49" s="67" t="s">
        <v>1412</v>
      </c>
      <c r="J49" s="153">
        <f t="shared" si="10"/>
        <v>8</v>
      </c>
      <c r="K49" s="67" t="s">
        <v>1413</v>
      </c>
      <c r="L49" s="153">
        <f t="shared" si="4"/>
        <v>7</v>
      </c>
      <c r="M49" s="67" t="s">
        <v>1409</v>
      </c>
      <c r="N49" s="153">
        <f t="shared" si="5"/>
        <v>10</v>
      </c>
      <c r="O49" s="67" t="s">
        <v>1412</v>
      </c>
      <c r="P49" s="153">
        <f t="shared" si="6"/>
        <v>8</v>
      </c>
      <c r="Q49" s="154">
        <f t="shared" si="7"/>
        <v>300</v>
      </c>
      <c r="R49" s="155">
        <f t="shared" si="8"/>
        <v>7.5</v>
      </c>
      <c r="S49" s="67">
        <v>303</v>
      </c>
      <c r="T49" s="67">
        <v>336</v>
      </c>
      <c r="U49" s="69">
        <v>284</v>
      </c>
      <c r="V49" s="69">
        <v>280</v>
      </c>
      <c r="W49" s="69">
        <v>324</v>
      </c>
      <c r="X49" s="67">
        <v>312</v>
      </c>
      <c r="Y49" s="156">
        <f t="shared" si="9"/>
        <v>7.639285714285714</v>
      </c>
      <c r="Z49" s="82" t="s">
        <v>728</v>
      </c>
      <c r="AA49" s="88" t="s">
        <v>729</v>
      </c>
      <c r="AB49" s="82" t="s">
        <v>721</v>
      </c>
      <c r="AC49" s="99" t="s">
        <v>775</v>
      </c>
      <c r="AD49" s="99" t="s">
        <v>779</v>
      </c>
      <c r="AE49" s="99" t="s">
        <v>780</v>
      </c>
      <c r="AF49" s="104" t="s">
        <v>1166</v>
      </c>
    </row>
    <row r="50" spans="1:32" s="11" customFormat="1" ht="28.5" customHeight="1">
      <c r="A50" s="75">
        <v>44</v>
      </c>
      <c r="B50" s="66" t="s">
        <v>478</v>
      </c>
      <c r="C50" s="67" t="s">
        <v>1412</v>
      </c>
      <c r="D50" s="153">
        <f t="shared" si="11"/>
        <v>8</v>
      </c>
      <c r="E50" s="67" t="s">
        <v>1413</v>
      </c>
      <c r="F50" s="153">
        <f t="shared" si="12"/>
        <v>7</v>
      </c>
      <c r="G50" s="67" t="s">
        <v>1410</v>
      </c>
      <c r="H50" s="153">
        <f t="shared" si="13"/>
        <v>9</v>
      </c>
      <c r="I50" s="67" t="s">
        <v>1413</v>
      </c>
      <c r="J50" s="153">
        <f t="shared" si="10"/>
        <v>7</v>
      </c>
      <c r="K50" s="67" t="s">
        <v>1411</v>
      </c>
      <c r="L50" s="153">
        <f t="shared" si="4"/>
        <v>6</v>
      </c>
      <c r="M50" s="67" t="s">
        <v>1412</v>
      </c>
      <c r="N50" s="153">
        <f t="shared" si="5"/>
        <v>8</v>
      </c>
      <c r="O50" s="67" t="s">
        <v>1412</v>
      </c>
      <c r="P50" s="153">
        <f t="shared" si="6"/>
        <v>8</v>
      </c>
      <c r="Q50" s="154">
        <f t="shared" si="7"/>
        <v>302</v>
      </c>
      <c r="R50" s="155">
        <f t="shared" si="8"/>
        <v>7.55</v>
      </c>
      <c r="S50" s="67">
        <v>312</v>
      </c>
      <c r="T50" s="67">
        <v>314</v>
      </c>
      <c r="U50" s="69">
        <v>282</v>
      </c>
      <c r="V50" s="69">
        <v>308</v>
      </c>
      <c r="W50" s="69">
        <v>298</v>
      </c>
      <c r="X50" s="67">
        <v>280</v>
      </c>
      <c r="Y50" s="156">
        <f t="shared" si="9"/>
        <v>7.485714285714286</v>
      </c>
      <c r="Z50" s="82" t="s">
        <v>728</v>
      </c>
      <c r="AA50" s="88" t="s">
        <v>729</v>
      </c>
      <c r="AB50" s="82" t="s">
        <v>721</v>
      </c>
      <c r="AC50" s="99" t="s">
        <v>775</v>
      </c>
      <c r="AD50" s="99" t="s">
        <v>779</v>
      </c>
      <c r="AE50" s="99" t="s">
        <v>780</v>
      </c>
      <c r="AF50" s="104" t="s">
        <v>1167</v>
      </c>
    </row>
    <row r="51" spans="1:32" s="11" customFormat="1" ht="28.5" customHeight="1">
      <c r="A51" s="75">
        <v>45</v>
      </c>
      <c r="B51" s="66" t="s">
        <v>479</v>
      </c>
      <c r="C51" s="67" t="s">
        <v>1413</v>
      </c>
      <c r="D51" s="153">
        <f t="shared" si="11"/>
        <v>7</v>
      </c>
      <c r="E51" s="67" t="s">
        <v>1412</v>
      </c>
      <c r="F51" s="153">
        <f t="shared" si="12"/>
        <v>8</v>
      </c>
      <c r="G51" s="67" t="s">
        <v>1409</v>
      </c>
      <c r="H51" s="153">
        <f t="shared" si="13"/>
        <v>10</v>
      </c>
      <c r="I51" s="67" t="s">
        <v>1408</v>
      </c>
      <c r="J51" s="153">
        <f t="shared" si="10"/>
        <v>5</v>
      </c>
      <c r="K51" s="67" t="s">
        <v>1411</v>
      </c>
      <c r="L51" s="153">
        <f t="shared" si="4"/>
        <v>6</v>
      </c>
      <c r="M51" s="67" t="s">
        <v>1410</v>
      </c>
      <c r="N51" s="153">
        <f t="shared" si="5"/>
        <v>9</v>
      </c>
      <c r="O51" s="67" t="s">
        <v>1408</v>
      </c>
      <c r="P51" s="153">
        <f t="shared" si="6"/>
        <v>5</v>
      </c>
      <c r="Q51" s="154">
        <f t="shared" si="7"/>
        <v>274</v>
      </c>
      <c r="R51" s="155">
        <f t="shared" si="8"/>
        <v>6.85</v>
      </c>
      <c r="S51" s="67">
        <v>273</v>
      </c>
      <c r="T51" s="67">
        <v>264</v>
      </c>
      <c r="U51" s="69">
        <v>228</v>
      </c>
      <c r="V51" s="69">
        <v>258</v>
      </c>
      <c r="W51" s="69">
        <v>334</v>
      </c>
      <c r="X51" s="67">
        <v>356</v>
      </c>
      <c r="Y51" s="156">
        <f t="shared" si="9"/>
        <v>7.0964285714285715</v>
      </c>
      <c r="Z51" s="82" t="s">
        <v>728</v>
      </c>
      <c r="AA51" s="82" t="s">
        <v>733</v>
      </c>
      <c r="AB51" s="82" t="s">
        <v>721</v>
      </c>
      <c r="AC51" s="99" t="s">
        <v>775</v>
      </c>
      <c r="AD51" s="99" t="s">
        <v>778</v>
      </c>
      <c r="AE51" s="99" t="s">
        <v>780</v>
      </c>
      <c r="AF51" s="104" t="s">
        <v>1168</v>
      </c>
    </row>
    <row r="52" spans="1:32" s="11" customFormat="1" ht="28.5" customHeight="1">
      <c r="A52" s="75">
        <v>46</v>
      </c>
      <c r="B52" s="66" t="s">
        <v>480</v>
      </c>
      <c r="C52" s="67" t="s">
        <v>1413</v>
      </c>
      <c r="D52" s="153">
        <f t="shared" si="11"/>
        <v>7</v>
      </c>
      <c r="E52" s="67" t="s">
        <v>1408</v>
      </c>
      <c r="F52" s="153">
        <f t="shared" si="12"/>
        <v>5</v>
      </c>
      <c r="G52" s="67" t="s">
        <v>1412</v>
      </c>
      <c r="H52" s="153">
        <f t="shared" si="13"/>
        <v>8</v>
      </c>
      <c r="I52" s="67" t="s">
        <v>1408</v>
      </c>
      <c r="J52" s="153">
        <f t="shared" si="10"/>
        <v>5</v>
      </c>
      <c r="K52" s="67" t="s">
        <v>1413</v>
      </c>
      <c r="L52" s="153">
        <f t="shared" si="4"/>
        <v>7</v>
      </c>
      <c r="M52" s="67" t="s">
        <v>1410</v>
      </c>
      <c r="N52" s="153">
        <f t="shared" si="5"/>
        <v>9</v>
      </c>
      <c r="O52" s="67" t="s">
        <v>1412</v>
      </c>
      <c r="P52" s="153">
        <f t="shared" si="6"/>
        <v>8</v>
      </c>
      <c r="Q52" s="154">
        <f t="shared" si="7"/>
        <v>274</v>
      </c>
      <c r="R52" s="155">
        <f t="shared" si="8"/>
        <v>6.85</v>
      </c>
      <c r="S52" s="67">
        <v>252</v>
      </c>
      <c r="T52" s="67">
        <v>318</v>
      </c>
      <c r="U52" s="69">
        <v>220</v>
      </c>
      <c r="V52" s="69">
        <v>306</v>
      </c>
      <c r="W52" s="69">
        <v>322</v>
      </c>
      <c r="X52" s="67">
        <v>324</v>
      </c>
      <c r="Y52" s="156">
        <f t="shared" si="9"/>
        <v>7.2</v>
      </c>
      <c r="Z52" s="82" t="s">
        <v>728</v>
      </c>
      <c r="AA52" s="88" t="s">
        <v>729</v>
      </c>
      <c r="AB52" s="92" t="s">
        <v>734</v>
      </c>
      <c r="AC52" s="99" t="s">
        <v>775</v>
      </c>
      <c r="AD52" s="99" t="s">
        <v>779</v>
      </c>
      <c r="AE52" s="99" t="s">
        <v>781</v>
      </c>
      <c r="AF52" s="104" t="s">
        <v>1169</v>
      </c>
    </row>
    <row r="53" spans="1:32" s="11" customFormat="1" ht="28.5" customHeight="1">
      <c r="A53" s="75">
        <v>47</v>
      </c>
      <c r="B53" s="66" t="s">
        <v>481</v>
      </c>
      <c r="C53" s="67" t="s">
        <v>1413</v>
      </c>
      <c r="D53" s="153">
        <f t="shared" si="11"/>
        <v>7</v>
      </c>
      <c r="E53" s="67" t="s">
        <v>1412</v>
      </c>
      <c r="F53" s="153">
        <f t="shared" si="12"/>
        <v>8</v>
      </c>
      <c r="G53" s="67" t="s">
        <v>1410</v>
      </c>
      <c r="H53" s="153">
        <f t="shared" si="13"/>
        <v>9</v>
      </c>
      <c r="I53" s="67" t="s">
        <v>1412</v>
      </c>
      <c r="J53" s="153">
        <f t="shared" si="10"/>
        <v>8</v>
      </c>
      <c r="K53" s="67" t="s">
        <v>1413</v>
      </c>
      <c r="L53" s="153">
        <f t="shared" si="4"/>
        <v>7</v>
      </c>
      <c r="M53" s="67" t="s">
        <v>1413</v>
      </c>
      <c r="N53" s="153">
        <f t="shared" si="5"/>
        <v>7</v>
      </c>
      <c r="O53" s="67" t="s">
        <v>1412</v>
      </c>
      <c r="P53" s="153">
        <f t="shared" si="6"/>
        <v>8</v>
      </c>
      <c r="Q53" s="154">
        <f t="shared" si="7"/>
        <v>312</v>
      </c>
      <c r="R53" s="155">
        <f t="shared" si="8"/>
        <v>7.8</v>
      </c>
      <c r="S53" s="67">
        <v>279</v>
      </c>
      <c r="T53" s="67">
        <v>278</v>
      </c>
      <c r="U53" s="69">
        <v>270</v>
      </c>
      <c r="V53" s="69">
        <v>304</v>
      </c>
      <c r="W53" s="69">
        <v>362</v>
      </c>
      <c r="X53" s="67">
        <v>338</v>
      </c>
      <c r="Y53" s="156">
        <f t="shared" si="9"/>
        <v>7.6535714285714285</v>
      </c>
      <c r="Z53" s="91" t="s">
        <v>732</v>
      </c>
      <c r="AA53" s="82" t="s">
        <v>733</v>
      </c>
      <c r="AB53" s="89" t="s">
        <v>730</v>
      </c>
      <c r="AC53" s="99" t="s">
        <v>777</v>
      </c>
      <c r="AD53" s="99" t="s">
        <v>778</v>
      </c>
      <c r="AE53" s="99" t="s">
        <v>782</v>
      </c>
      <c r="AF53" s="104" t="s">
        <v>1170</v>
      </c>
    </row>
    <row r="54" spans="1:32" s="11" customFormat="1" ht="28.5" customHeight="1">
      <c r="A54" s="75">
        <v>48</v>
      </c>
      <c r="B54" s="66" t="s">
        <v>482</v>
      </c>
      <c r="C54" s="67" t="s">
        <v>1414</v>
      </c>
      <c r="D54" s="153">
        <f t="shared" si="11"/>
        <v>4</v>
      </c>
      <c r="E54" s="67" t="s">
        <v>1408</v>
      </c>
      <c r="F54" s="153">
        <f t="shared" si="12"/>
        <v>5</v>
      </c>
      <c r="G54" s="67" t="s">
        <v>1408</v>
      </c>
      <c r="H54" s="153">
        <f t="shared" si="13"/>
        <v>5</v>
      </c>
      <c r="I54" s="67" t="s">
        <v>1411</v>
      </c>
      <c r="J54" s="153">
        <f t="shared" si="10"/>
        <v>6</v>
      </c>
      <c r="K54" s="67" t="s">
        <v>1408</v>
      </c>
      <c r="L54" s="153">
        <f t="shared" si="4"/>
        <v>5</v>
      </c>
      <c r="M54" s="67" t="s">
        <v>1410</v>
      </c>
      <c r="N54" s="153">
        <f t="shared" si="5"/>
        <v>9</v>
      </c>
      <c r="O54" s="67" t="s">
        <v>1412</v>
      </c>
      <c r="P54" s="153">
        <f t="shared" si="6"/>
        <v>8</v>
      </c>
      <c r="Q54" s="154">
        <f t="shared" si="7"/>
        <v>232</v>
      </c>
      <c r="R54" s="155">
        <f t="shared" si="8"/>
        <v>5.8</v>
      </c>
      <c r="S54" s="67">
        <v>276</v>
      </c>
      <c r="T54" s="67">
        <v>280</v>
      </c>
      <c r="U54" s="69">
        <v>184</v>
      </c>
      <c r="V54" s="69">
        <v>270</v>
      </c>
      <c r="W54" s="69">
        <v>256</v>
      </c>
      <c r="X54" s="67">
        <v>254</v>
      </c>
      <c r="Y54" s="156">
        <f t="shared" si="9"/>
        <v>6.257142857142857</v>
      </c>
      <c r="Z54" s="91" t="s">
        <v>732</v>
      </c>
      <c r="AA54" s="88" t="s">
        <v>729</v>
      </c>
      <c r="AB54" s="92" t="s">
        <v>734</v>
      </c>
      <c r="AC54" s="99" t="s">
        <v>777</v>
      </c>
      <c r="AD54" s="99" t="s">
        <v>779</v>
      </c>
      <c r="AE54" s="99" t="s">
        <v>781</v>
      </c>
      <c r="AF54" s="104" t="s">
        <v>1171</v>
      </c>
    </row>
    <row r="55" spans="1:32" s="11" customFormat="1" ht="28.5" customHeight="1">
      <c r="A55" s="75">
        <v>49</v>
      </c>
      <c r="B55" s="66" t="s">
        <v>483</v>
      </c>
      <c r="C55" s="67" t="s">
        <v>1408</v>
      </c>
      <c r="D55" s="153">
        <f t="shared" si="11"/>
        <v>5</v>
      </c>
      <c r="E55" s="67" t="s">
        <v>1413</v>
      </c>
      <c r="F55" s="153">
        <f t="shared" si="12"/>
        <v>7</v>
      </c>
      <c r="G55" s="67" t="s">
        <v>1412</v>
      </c>
      <c r="H55" s="153">
        <f t="shared" si="13"/>
        <v>8</v>
      </c>
      <c r="I55" s="67" t="s">
        <v>1412</v>
      </c>
      <c r="J55" s="153">
        <f t="shared" si="10"/>
        <v>8</v>
      </c>
      <c r="K55" s="67" t="s">
        <v>1413</v>
      </c>
      <c r="L55" s="153">
        <f t="shared" si="4"/>
        <v>7</v>
      </c>
      <c r="M55" s="67" t="s">
        <v>1410</v>
      </c>
      <c r="N55" s="153">
        <f t="shared" si="5"/>
        <v>9</v>
      </c>
      <c r="O55" s="67" t="s">
        <v>1410</v>
      </c>
      <c r="P55" s="153">
        <f t="shared" si="6"/>
        <v>9</v>
      </c>
      <c r="Q55" s="154">
        <f t="shared" si="7"/>
        <v>300</v>
      </c>
      <c r="R55" s="155">
        <f t="shared" si="8"/>
        <v>7.5</v>
      </c>
      <c r="S55" s="67">
        <v>301</v>
      </c>
      <c r="T55" s="67">
        <v>290</v>
      </c>
      <c r="U55" s="69">
        <v>266</v>
      </c>
      <c r="V55" s="69">
        <v>274</v>
      </c>
      <c r="W55" s="69">
        <v>330</v>
      </c>
      <c r="X55" s="67">
        <v>328</v>
      </c>
      <c r="Y55" s="156">
        <f t="shared" si="9"/>
        <v>7.460714285714285</v>
      </c>
      <c r="Z55" s="82" t="s">
        <v>728</v>
      </c>
      <c r="AA55" s="88" t="s">
        <v>729</v>
      </c>
      <c r="AB55" s="92" t="s">
        <v>734</v>
      </c>
      <c r="AC55" s="99" t="s">
        <v>775</v>
      </c>
      <c r="AD55" s="99" t="s">
        <v>779</v>
      </c>
      <c r="AE55" s="99" t="s">
        <v>781</v>
      </c>
      <c r="AF55" s="104" t="s">
        <v>1172</v>
      </c>
    </row>
    <row r="56" spans="1:32" s="11" customFormat="1" ht="28.5" customHeight="1">
      <c r="A56" s="75">
        <v>50</v>
      </c>
      <c r="B56" s="66" t="s">
        <v>484</v>
      </c>
      <c r="C56" s="67" t="s">
        <v>1410</v>
      </c>
      <c r="D56" s="153">
        <f t="shared" si="11"/>
        <v>9</v>
      </c>
      <c r="E56" s="67" t="s">
        <v>1409</v>
      </c>
      <c r="F56" s="153">
        <f t="shared" si="12"/>
        <v>10</v>
      </c>
      <c r="G56" s="67" t="s">
        <v>1410</v>
      </c>
      <c r="H56" s="153">
        <f t="shared" si="13"/>
        <v>9</v>
      </c>
      <c r="I56" s="67" t="s">
        <v>1410</v>
      </c>
      <c r="J56" s="153">
        <f t="shared" si="10"/>
        <v>9</v>
      </c>
      <c r="K56" s="67" t="s">
        <v>1413</v>
      </c>
      <c r="L56" s="153">
        <f t="shared" si="4"/>
        <v>7</v>
      </c>
      <c r="M56" s="67" t="s">
        <v>1409</v>
      </c>
      <c r="N56" s="153">
        <f t="shared" si="5"/>
        <v>10</v>
      </c>
      <c r="O56" s="67" t="s">
        <v>1410</v>
      </c>
      <c r="P56" s="153">
        <f t="shared" si="6"/>
        <v>9</v>
      </c>
      <c r="Q56" s="154">
        <f t="shared" si="7"/>
        <v>356</v>
      </c>
      <c r="R56" s="155">
        <f t="shared" si="8"/>
        <v>8.9</v>
      </c>
      <c r="S56" s="67">
        <v>298</v>
      </c>
      <c r="T56" s="67">
        <v>304</v>
      </c>
      <c r="U56" s="69">
        <v>322</v>
      </c>
      <c r="V56" s="69">
        <v>354</v>
      </c>
      <c r="W56" s="69">
        <v>352</v>
      </c>
      <c r="X56" s="67">
        <v>350</v>
      </c>
      <c r="Y56" s="156">
        <f t="shared" si="9"/>
        <v>8.342857142857143</v>
      </c>
      <c r="Z56" s="82" t="s">
        <v>728</v>
      </c>
      <c r="AA56" s="88" t="s">
        <v>729</v>
      </c>
      <c r="AB56" s="92" t="s">
        <v>734</v>
      </c>
      <c r="AC56" s="99" t="s">
        <v>775</v>
      </c>
      <c r="AD56" s="99" t="s">
        <v>779</v>
      </c>
      <c r="AE56" s="99" t="s">
        <v>781</v>
      </c>
      <c r="AF56" s="104" t="s">
        <v>1173</v>
      </c>
    </row>
    <row r="57" spans="1:32" s="11" customFormat="1" ht="28.5" customHeight="1">
      <c r="A57" s="75">
        <v>51</v>
      </c>
      <c r="B57" s="66" t="s">
        <v>485</v>
      </c>
      <c r="C57" s="67" t="s">
        <v>1413</v>
      </c>
      <c r="D57" s="153">
        <f t="shared" si="11"/>
        <v>7</v>
      </c>
      <c r="E57" s="67" t="s">
        <v>1408</v>
      </c>
      <c r="F57" s="153">
        <f t="shared" si="12"/>
        <v>5</v>
      </c>
      <c r="G57" s="67" t="s">
        <v>1412</v>
      </c>
      <c r="H57" s="153">
        <f t="shared" si="13"/>
        <v>8</v>
      </c>
      <c r="I57" s="67" t="s">
        <v>1412</v>
      </c>
      <c r="J57" s="153">
        <f t="shared" si="10"/>
        <v>8</v>
      </c>
      <c r="K57" s="67" t="s">
        <v>1411</v>
      </c>
      <c r="L57" s="153">
        <f t="shared" si="4"/>
        <v>6</v>
      </c>
      <c r="M57" s="67" t="s">
        <v>1412</v>
      </c>
      <c r="N57" s="153">
        <f t="shared" si="5"/>
        <v>8</v>
      </c>
      <c r="O57" s="67" t="s">
        <v>1412</v>
      </c>
      <c r="P57" s="153">
        <f t="shared" si="6"/>
        <v>8</v>
      </c>
      <c r="Q57" s="154">
        <f t="shared" si="7"/>
        <v>284</v>
      </c>
      <c r="R57" s="155">
        <f t="shared" si="8"/>
        <v>7.1</v>
      </c>
      <c r="S57" s="67">
        <v>244</v>
      </c>
      <c r="T57" s="67">
        <v>246</v>
      </c>
      <c r="U57" s="69">
        <v>212</v>
      </c>
      <c r="V57" s="69">
        <v>214</v>
      </c>
      <c r="W57" s="69">
        <v>206</v>
      </c>
      <c r="X57" s="67">
        <v>232</v>
      </c>
      <c r="Y57" s="156">
        <f t="shared" si="9"/>
        <v>5.85</v>
      </c>
      <c r="Z57" s="82" t="s">
        <v>728</v>
      </c>
      <c r="AA57" s="82" t="s">
        <v>733</v>
      </c>
      <c r="AB57" s="92" t="s">
        <v>734</v>
      </c>
      <c r="AC57" s="99" t="s">
        <v>775</v>
      </c>
      <c r="AD57" s="99" t="s">
        <v>778</v>
      </c>
      <c r="AE57" s="99" t="s">
        <v>781</v>
      </c>
      <c r="AF57" s="104" t="s">
        <v>1174</v>
      </c>
    </row>
    <row r="58" spans="1:32" s="11" customFormat="1" ht="28.5" customHeight="1">
      <c r="A58" s="75">
        <v>52</v>
      </c>
      <c r="B58" s="66" t="s">
        <v>486</v>
      </c>
      <c r="C58" s="67" t="s">
        <v>1408</v>
      </c>
      <c r="D58" s="153">
        <f t="shared" si="11"/>
        <v>5</v>
      </c>
      <c r="E58" s="67" t="s">
        <v>1413</v>
      </c>
      <c r="F58" s="153">
        <f t="shared" si="12"/>
        <v>7</v>
      </c>
      <c r="G58" s="67" t="s">
        <v>1413</v>
      </c>
      <c r="H58" s="153">
        <f t="shared" si="13"/>
        <v>7</v>
      </c>
      <c r="I58" s="67" t="s">
        <v>1411</v>
      </c>
      <c r="J58" s="153">
        <f t="shared" si="10"/>
        <v>6</v>
      </c>
      <c r="K58" s="67" t="s">
        <v>1411</v>
      </c>
      <c r="L58" s="153">
        <f t="shared" si="4"/>
        <v>6</v>
      </c>
      <c r="M58" s="67" t="s">
        <v>1410</v>
      </c>
      <c r="N58" s="153">
        <f t="shared" si="5"/>
        <v>9</v>
      </c>
      <c r="O58" s="67" t="s">
        <v>1411</v>
      </c>
      <c r="P58" s="153">
        <f t="shared" si="6"/>
        <v>6</v>
      </c>
      <c r="Q58" s="154">
        <f t="shared" si="7"/>
        <v>252</v>
      </c>
      <c r="R58" s="155">
        <f t="shared" si="8"/>
        <v>6.3</v>
      </c>
      <c r="S58" s="67">
        <v>201</v>
      </c>
      <c r="T58" s="67">
        <v>238</v>
      </c>
      <c r="U58" s="69">
        <v>218</v>
      </c>
      <c r="V58" s="69">
        <v>286</v>
      </c>
      <c r="W58" s="69">
        <v>298</v>
      </c>
      <c r="X58" s="67">
        <v>292</v>
      </c>
      <c r="Y58" s="156">
        <f t="shared" si="9"/>
        <v>6.375</v>
      </c>
      <c r="Z58" s="81" t="s">
        <v>731</v>
      </c>
      <c r="AA58" s="88" t="s">
        <v>729</v>
      </c>
      <c r="AB58" s="92" t="s">
        <v>734</v>
      </c>
      <c r="AC58" s="99" t="s">
        <v>776</v>
      </c>
      <c r="AD58" s="99" t="s">
        <v>779</v>
      </c>
      <c r="AE58" s="99" t="s">
        <v>781</v>
      </c>
      <c r="AF58" s="104" t="s">
        <v>1175</v>
      </c>
    </row>
    <row r="59" spans="1:32" s="11" customFormat="1" ht="28.5" customHeight="1">
      <c r="A59" s="75">
        <v>53</v>
      </c>
      <c r="B59" s="66" t="s">
        <v>487</v>
      </c>
      <c r="C59" s="165" t="s">
        <v>1398</v>
      </c>
      <c r="D59" s="153">
        <f t="shared" si="11"/>
        <v>0</v>
      </c>
      <c r="E59" s="67" t="s">
        <v>1414</v>
      </c>
      <c r="F59" s="153">
        <f t="shared" si="12"/>
        <v>4</v>
      </c>
      <c r="G59" s="67" t="s">
        <v>1408</v>
      </c>
      <c r="H59" s="153">
        <f t="shared" si="13"/>
        <v>5</v>
      </c>
      <c r="I59" s="67" t="s">
        <v>1408</v>
      </c>
      <c r="J59" s="153">
        <f t="shared" si="10"/>
        <v>5</v>
      </c>
      <c r="K59" s="67" t="s">
        <v>1411</v>
      </c>
      <c r="L59" s="153">
        <f t="shared" si="4"/>
        <v>6</v>
      </c>
      <c r="M59" s="67" t="s">
        <v>1412</v>
      </c>
      <c r="N59" s="153">
        <f t="shared" si="5"/>
        <v>8</v>
      </c>
      <c r="O59" s="67" t="s">
        <v>1413</v>
      </c>
      <c r="P59" s="153">
        <f t="shared" si="6"/>
        <v>7</v>
      </c>
      <c r="Q59" s="154">
        <f t="shared" si="7"/>
        <v>192</v>
      </c>
      <c r="R59" s="155">
        <f t="shared" si="8"/>
        <v>4.8</v>
      </c>
      <c r="S59" s="67">
        <v>276</v>
      </c>
      <c r="T59" s="67">
        <v>330</v>
      </c>
      <c r="U59" s="69">
        <v>214</v>
      </c>
      <c r="V59" s="69">
        <v>234</v>
      </c>
      <c r="W59" s="148">
        <v>48</v>
      </c>
      <c r="X59" s="67">
        <v>212</v>
      </c>
      <c r="Y59" s="156">
        <f t="shared" si="9"/>
        <v>5.378571428571429</v>
      </c>
      <c r="Z59" s="91" t="s">
        <v>732</v>
      </c>
      <c r="AA59" s="82" t="s">
        <v>733</v>
      </c>
      <c r="AB59" s="92" t="s">
        <v>734</v>
      </c>
      <c r="AC59" s="99" t="s">
        <v>777</v>
      </c>
      <c r="AD59" s="99" t="s">
        <v>778</v>
      </c>
      <c r="AE59" s="99" t="s">
        <v>781</v>
      </c>
      <c r="AF59" s="105" t="s">
        <v>1176</v>
      </c>
    </row>
    <row r="60" spans="1:32" s="11" customFormat="1" ht="28.5" customHeight="1">
      <c r="A60" s="75">
        <v>54</v>
      </c>
      <c r="B60" s="66" t="s">
        <v>488</v>
      </c>
      <c r="C60" s="67" t="s">
        <v>1408</v>
      </c>
      <c r="D60" s="153">
        <f t="shared" si="11"/>
        <v>5</v>
      </c>
      <c r="E60" s="67" t="s">
        <v>1411</v>
      </c>
      <c r="F60" s="153">
        <f t="shared" si="12"/>
        <v>6</v>
      </c>
      <c r="G60" s="67" t="s">
        <v>1412</v>
      </c>
      <c r="H60" s="153">
        <f t="shared" si="13"/>
        <v>8</v>
      </c>
      <c r="I60" s="67" t="s">
        <v>1412</v>
      </c>
      <c r="J60" s="153">
        <f t="shared" si="10"/>
        <v>8</v>
      </c>
      <c r="K60" s="67" t="s">
        <v>1411</v>
      </c>
      <c r="L60" s="153">
        <f t="shared" si="4"/>
        <v>6</v>
      </c>
      <c r="M60" s="67" t="s">
        <v>1410</v>
      </c>
      <c r="N60" s="153">
        <f t="shared" si="5"/>
        <v>9</v>
      </c>
      <c r="O60" s="67" t="s">
        <v>1410</v>
      </c>
      <c r="P60" s="153">
        <f t="shared" si="6"/>
        <v>9</v>
      </c>
      <c r="Q60" s="154">
        <f t="shared" si="7"/>
        <v>288</v>
      </c>
      <c r="R60" s="155">
        <f t="shared" si="8"/>
        <v>7.2</v>
      </c>
      <c r="S60" s="67">
        <v>270</v>
      </c>
      <c r="T60" s="67">
        <v>298</v>
      </c>
      <c r="U60" s="69">
        <v>274</v>
      </c>
      <c r="V60" s="69">
        <v>296</v>
      </c>
      <c r="W60" s="69">
        <v>294</v>
      </c>
      <c r="X60" s="67">
        <v>290</v>
      </c>
      <c r="Y60" s="156">
        <f t="shared" si="9"/>
        <v>7.178571428571429</v>
      </c>
      <c r="Z60" s="82" t="s">
        <v>728</v>
      </c>
      <c r="AA60" s="88" t="s">
        <v>729</v>
      </c>
      <c r="AB60" s="82" t="s">
        <v>721</v>
      </c>
      <c r="AC60" s="99" t="s">
        <v>775</v>
      </c>
      <c r="AD60" s="99" t="s">
        <v>779</v>
      </c>
      <c r="AE60" s="99" t="s">
        <v>780</v>
      </c>
      <c r="AF60" s="104" t="s">
        <v>1177</v>
      </c>
    </row>
    <row r="61" spans="1:32" s="11" customFormat="1" ht="28.5" customHeight="1">
      <c r="A61" s="75">
        <v>55</v>
      </c>
      <c r="B61" s="66" t="s">
        <v>489</v>
      </c>
      <c r="C61" s="67" t="s">
        <v>1412</v>
      </c>
      <c r="D61" s="153">
        <f t="shared" si="11"/>
        <v>8</v>
      </c>
      <c r="E61" s="67" t="s">
        <v>1413</v>
      </c>
      <c r="F61" s="153">
        <f t="shared" si="12"/>
        <v>7</v>
      </c>
      <c r="G61" s="67" t="s">
        <v>1413</v>
      </c>
      <c r="H61" s="153">
        <f t="shared" si="13"/>
        <v>7</v>
      </c>
      <c r="I61" s="67" t="s">
        <v>1412</v>
      </c>
      <c r="J61" s="153">
        <f t="shared" si="10"/>
        <v>8</v>
      </c>
      <c r="K61" s="67" t="s">
        <v>1413</v>
      </c>
      <c r="L61" s="153">
        <f t="shared" si="4"/>
        <v>7</v>
      </c>
      <c r="M61" s="67" t="s">
        <v>1410</v>
      </c>
      <c r="N61" s="153">
        <f t="shared" si="5"/>
        <v>9</v>
      </c>
      <c r="O61" s="67" t="s">
        <v>1410</v>
      </c>
      <c r="P61" s="153">
        <f t="shared" si="6"/>
        <v>9</v>
      </c>
      <c r="Q61" s="154">
        <f t="shared" si="7"/>
        <v>312</v>
      </c>
      <c r="R61" s="155">
        <f t="shared" si="8"/>
        <v>7.8</v>
      </c>
      <c r="S61" s="67">
        <v>280</v>
      </c>
      <c r="T61" s="67">
        <v>270</v>
      </c>
      <c r="U61" s="69">
        <v>290</v>
      </c>
      <c r="V61" s="69">
        <v>280</v>
      </c>
      <c r="W61" s="69">
        <v>336</v>
      </c>
      <c r="X61" s="67">
        <v>340</v>
      </c>
      <c r="Y61" s="156">
        <f t="shared" si="9"/>
        <v>7.5285714285714285</v>
      </c>
      <c r="Z61" s="91" t="s">
        <v>732</v>
      </c>
      <c r="AA61" s="88" t="s">
        <v>729</v>
      </c>
      <c r="AB61" s="82" t="s">
        <v>721</v>
      </c>
      <c r="AC61" s="99" t="s">
        <v>777</v>
      </c>
      <c r="AD61" s="99" t="s">
        <v>779</v>
      </c>
      <c r="AE61" s="99" t="s">
        <v>780</v>
      </c>
      <c r="AF61" s="104" t="s">
        <v>1178</v>
      </c>
    </row>
    <row r="62" spans="1:32" s="11" customFormat="1" ht="28.5" customHeight="1">
      <c r="A62" s="75">
        <v>56</v>
      </c>
      <c r="B62" s="66" t="s">
        <v>490</v>
      </c>
      <c r="C62" s="67" t="s">
        <v>1411</v>
      </c>
      <c r="D62" s="153">
        <f t="shared" si="11"/>
        <v>6</v>
      </c>
      <c r="E62" s="67" t="s">
        <v>1411</v>
      </c>
      <c r="F62" s="153">
        <f t="shared" si="12"/>
        <v>6</v>
      </c>
      <c r="G62" s="67" t="s">
        <v>1410</v>
      </c>
      <c r="H62" s="153">
        <f t="shared" si="13"/>
        <v>9</v>
      </c>
      <c r="I62" s="67" t="s">
        <v>1412</v>
      </c>
      <c r="J62" s="153">
        <f t="shared" si="10"/>
        <v>8</v>
      </c>
      <c r="K62" s="67" t="s">
        <v>1413</v>
      </c>
      <c r="L62" s="153">
        <f t="shared" si="4"/>
        <v>7</v>
      </c>
      <c r="M62" s="67" t="s">
        <v>1410</v>
      </c>
      <c r="N62" s="153">
        <f t="shared" si="5"/>
        <v>9</v>
      </c>
      <c r="O62" s="67" t="s">
        <v>1412</v>
      </c>
      <c r="P62" s="153">
        <f t="shared" si="6"/>
        <v>8</v>
      </c>
      <c r="Q62" s="154">
        <f t="shared" si="7"/>
        <v>298</v>
      </c>
      <c r="R62" s="155">
        <f t="shared" si="8"/>
        <v>7.45</v>
      </c>
      <c r="S62" s="67">
        <v>203</v>
      </c>
      <c r="T62" s="67">
        <v>224</v>
      </c>
      <c r="U62" s="69">
        <v>184</v>
      </c>
      <c r="V62" s="69">
        <v>248</v>
      </c>
      <c r="W62" s="69">
        <v>296</v>
      </c>
      <c r="X62" s="67">
        <v>286</v>
      </c>
      <c r="Y62" s="156">
        <f t="shared" si="9"/>
        <v>6.210714285714285</v>
      </c>
      <c r="Z62" s="82" t="s">
        <v>728</v>
      </c>
      <c r="AA62" s="88" t="s">
        <v>729</v>
      </c>
      <c r="AB62" s="92" t="s">
        <v>734</v>
      </c>
      <c r="AC62" s="99" t="s">
        <v>775</v>
      </c>
      <c r="AD62" s="99" t="s">
        <v>779</v>
      </c>
      <c r="AE62" s="99" t="s">
        <v>781</v>
      </c>
      <c r="AF62" s="104" t="s">
        <v>1179</v>
      </c>
    </row>
    <row r="63" spans="1:32" s="11" customFormat="1" ht="28.5" customHeight="1">
      <c r="A63" s="75">
        <v>57</v>
      </c>
      <c r="B63" s="66" t="s">
        <v>491</v>
      </c>
      <c r="C63" s="67" t="s">
        <v>1408</v>
      </c>
      <c r="D63" s="153">
        <f t="shared" si="11"/>
        <v>5</v>
      </c>
      <c r="E63" s="67" t="s">
        <v>1411</v>
      </c>
      <c r="F63" s="153">
        <f t="shared" si="12"/>
        <v>6</v>
      </c>
      <c r="G63" s="67" t="s">
        <v>1410</v>
      </c>
      <c r="H63" s="153">
        <f t="shared" si="13"/>
        <v>9</v>
      </c>
      <c r="I63" s="67" t="s">
        <v>1411</v>
      </c>
      <c r="J63" s="153">
        <f t="shared" si="10"/>
        <v>6</v>
      </c>
      <c r="K63" s="67" t="s">
        <v>1413</v>
      </c>
      <c r="L63" s="153">
        <f t="shared" si="4"/>
        <v>7</v>
      </c>
      <c r="M63" s="67" t="s">
        <v>1409</v>
      </c>
      <c r="N63" s="153">
        <f t="shared" si="5"/>
        <v>10</v>
      </c>
      <c r="O63" s="67" t="s">
        <v>1412</v>
      </c>
      <c r="P63" s="153">
        <f t="shared" si="6"/>
        <v>8</v>
      </c>
      <c r="Q63" s="154">
        <f t="shared" si="7"/>
        <v>282</v>
      </c>
      <c r="R63" s="155">
        <f t="shared" si="8"/>
        <v>7.05</v>
      </c>
      <c r="S63" s="67">
        <v>278</v>
      </c>
      <c r="T63" s="67">
        <v>336</v>
      </c>
      <c r="U63" s="69">
        <v>246</v>
      </c>
      <c r="V63" s="69">
        <v>306</v>
      </c>
      <c r="W63" s="69">
        <v>304</v>
      </c>
      <c r="X63" s="67">
        <v>298</v>
      </c>
      <c r="Y63" s="156">
        <f t="shared" si="9"/>
        <v>7.321428571428571</v>
      </c>
      <c r="Z63" s="82" t="s">
        <v>728</v>
      </c>
      <c r="AA63" s="88" t="s">
        <v>729</v>
      </c>
      <c r="AB63" s="82" t="s">
        <v>721</v>
      </c>
      <c r="AC63" s="99" t="s">
        <v>775</v>
      </c>
      <c r="AD63" s="99" t="s">
        <v>779</v>
      </c>
      <c r="AE63" s="99" t="s">
        <v>780</v>
      </c>
      <c r="AF63" s="104" t="s">
        <v>1180</v>
      </c>
    </row>
    <row r="64" spans="1:32" s="11" customFormat="1" ht="28.5" customHeight="1">
      <c r="A64" s="75">
        <v>58</v>
      </c>
      <c r="B64" s="66" t="s">
        <v>492</v>
      </c>
      <c r="C64" s="67" t="s">
        <v>1412</v>
      </c>
      <c r="D64" s="153">
        <f t="shared" si="11"/>
        <v>8</v>
      </c>
      <c r="E64" s="67" t="s">
        <v>1410</v>
      </c>
      <c r="F64" s="153">
        <f t="shared" si="12"/>
        <v>9</v>
      </c>
      <c r="G64" s="67" t="s">
        <v>1409</v>
      </c>
      <c r="H64" s="153">
        <f t="shared" si="13"/>
        <v>10</v>
      </c>
      <c r="I64" s="67" t="s">
        <v>1412</v>
      </c>
      <c r="J64" s="153">
        <f t="shared" si="10"/>
        <v>8</v>
      </c>
      <c r="K64" s="67" t="s">
        <v>1412</v>
      </c>
      <c r="L64" s="153">
        <f t="shared" si="4"/>
        <v>8</v>
      </c>
      <c r="M64" s="67" t="s">
        <v>1410</v>
      </c>
      <c r="N64" s="153">
        <f t="shared" si="5"/>
        <v>9</v>
      </c>
      <c r="O64" s="67" t="s">
        <v>1410</v>
      </c>
      <c r="P64" s="153">
        <f t="shared" si="6"/>
        <v>9</v>
      </c>
      <c r="Q64" s="154">
        <f t="shared" si="7"/>
        <v>348</v>
      </c>
      <c r="R64" s="155">
        <f t="shared" si="8"/>
        <v>8.7</v>
      </c>
      <c r="S64" s="67">
        <v>348</v>
      </c>
      <c r="T64" s="67">
        <v>378</v>
      </c>
      <c r="U64" s="69">
        <v>330</v>
      </c>
      <c r="V64" s="69">
        <v>354</v>
      </c>
      <c r="W64" s="69">
        <v>358</v>
      </c>
      <c r="X64" s="67">
        <v>334</v>
      </c>
      <c r="Y64" s="156">
        <f t="shared" si="9"/>
        <v>8.75</v>
      </c>
      <c r="Z64" s="82" t="s">
        <v>728</v>
      </c>
      <c r="AA64" s="88" t="s">
        <v>729</v>
      </c>
      <c r="AB64" s="82" t="s">
        <v>721</v>
      </c>
      <c r="AC64" s="99" t="s">
        <v>775</v>
      </c>
      <c r="AD64" s="99" t="s">
        <v>779</v>
      </c>
      <c r="AE64" s="99" t="s">
        <v>780</v>
      </c>
      <c r="AF64" s="104" t="s">
        <v>1181</v>
      </c>
    </row>
    <row r="65" spans="1:32" s="11" customFormat="1" ht="28.5" customHeight="1">
      <c r="A65" s="75">
        <v>59</v>
      </c>
      <c r="B65" s="66" t="s">
        <v>493</v>
      </c>
      <c r="C65" s="165" t="s">
        <v>1398</v>
      </c>
      <c r="D65" s="153">
        <f t="shared" si="11"/>
        <v>0</v>
      </c>
      <c r="E65" s="67" t="s">
        <v>1414</v>
      </c>
      <c r="F65" s="153">
        <f t="shared" si="12"/>
        <v>4</v>
      </c>
      <c r="G65" s="67" t="s">
        <v>1413</v>
      </c>
      <c r="H65" s="153">
        <f t="shared" si="13"/>
        <v>7</v>
      </c>
      <c r="I65" s="67" t="s">
        <v>1414</v>
      </c>
      <c r="J65" s="153">
        <f t="shared" si="10"/>
        <v>4</v>
      </c>
      <c r="K65" s="67" t="s">
        <v>1408</v>
      </c>
      <c r="L65" s="153">
        <f t="shared" si="4"/>
        <v>5</v>
      </c>
      <c r="M65" s="67" t="s">
        <v>1412</v>
      </c>
      <c r="N65" s="153">
        <f t="shared" si="5"/>
        <v>8</v>
      </c>
      <c r="O65" s="67" t="s">
        <v>1412</v>
      </c>
      <c r="P65" s="153">
        <f t="shared" si="6"/>
        <v>8</v>
      </c>
      <c r="Q65" s="154">
        <f t="shared" si="7"/>
        <v>200</v>
      </c>
      <c r="R65" s="155">
        <f t="shared" si="8"/>
        <v>5</v>
      </c>
      <c r="S65" s="67">
        <v>271</v>
      </c>
      <c r="T65" s="67">
        <v>304</v>
      </c>
      <c r="U65" s="69">
        <v>204</v>
      </c>
      <c r="V65" s="69">
        <v>256</v>
      </c>
      <c r="W65" s="69">
        <v>276</v>
      </c>
      <c r="X65" s="67">
        <v>270</v>
      </c>
      <c r="Y65" s="156">
        <f t="shared" si="9"/>
        <v>6.360714285714286</v>
      </c>
      <c r="Z65" s="82" t="s">
        <v>728</v>
      </c>
      <c r="AA65" s="88" t="s">
        <v>729</v>
      </c>
      <c r="AB65" s="92" t="s">
        <v>734</v>
      </c>
      <c r="AC65" s="99" t="s">
        <v>775</v>
      </c>
      <c r="AD65" s="99" t="s">
        <v>779</v>
      </c>
      <c r="AE65" s="99" t="s">
        <v>781</v>
      </c>
      <c r="AF65" s="104" t="s">
        <v>1182</v>
      </c>
    </row>
    <row r="66" spans="1:32" s="11" customFormat="1" ht="28.5" customHeight="1">
      <c r="A66" s="75">
        <v>60</v>
      </c>
      <c r="B66" s="66" t="s">
        <v>494</v>
      </c>
      <c r="C66" s="67" t="s">
        <v>1413</v>
      </c>
      <c r="D66" s="153">
        <f t="shared" si="11"/>
        <v>7</v>
      </c>
      <c r="E66" s="67" t="s">
        <v>1413</v>
      </c>
      <c r="F66" s="153">
        <f t="shared" si="12"/>
        <v>7</v>
      </c>
      <c r="G66" s="67" t="s">
        <v>1410</v>
      </c>
      <c r="H66" s="153">
        <f t="shared" si="13"/>
        <v>9</v>
      </c>
      <c r="I66" s="67" t="s">
        <v>1412</v>
      </c>
      <c r="J66" s="153">
        <f t="shared" si="10"/>
        <v>8</v>
      </c>
      <c r="K66" s="67" t="s">
        <v>1413</v>
      </c>
      <c r="L66" s="153">
        <f t="shared" si="4"/>
        <v>7</v>
      </c>
      <c r="M66" s="67" t="s">
        <v>1410</v>
      </c>
      <c r="N66" s="153">
        <f t="shared" si="5"/>
        <v>9</v>
      </c>
      <c r="O66" s="67" t="s">
        <v>1410</v>
      </c>
      <c r="P66" s="153">
        <f t="shared" si="6"/>
        <v>9</v>
      </c>
      <c r="Q66" s="154">
        <f t="shared" si="7"/>
        <v>318</v>
      </c>
      <c r="R66" s="155">
        <f t="shared" si="8"/>
        <v>7.95</v>
      </c>
      <c r="S66" s="67">
        <v>272</v>
      </c>
      <c r="T66" s="67">
        <v>318</v>
      </c>
      <c r="U66" s="69">
        <v>276</v>
      </c>
      <c r="V66" s="69">
        <v>338</v>
      </c>
      <c r="W66" s="69">
        <v>322</v>
      </c>
      <c r="X66" s="67">
        <v>292</v>
      </c>
      <c r="Y66" s="156">
        <f t="shared" si="9"/>
        <v>7.628571428571429</v>
      </c>
      <c r="Z66" s="82" t="s">
        <v>728</v>
      </c>
      <c r="AA66" s="88" t="s">
        <v>729</v>
      </c>
      <c r="AB66" s="92" t="s">
        <v>734</v>
      </c>
      <c r="AC66" s="99" t="s">
        <v>775</v>
      </c>
      <c r="AD66" s="99" t="s">
        <v>779</v>
      </c>
      <c r="AE66" s="99" t="s">
        <v>781</v>
      </c>
      <c r="AF66" s="104" t="s">
        <v>1183</v>
      </c>
    </row>
    <row r="67" spans="1:32" s="11" customFormat="1" ht="28.5" customHeight="1">
      <c r="A67" s="75">
        <v>61</v>
      </c>
      <c r="B67" s="66" t="s">
        <v>495</v>
      </c>
      <c r="C67" s="67" t="s">
        <v>1413</v>
      </c>
      <c r="D67" s="153">
        <f t="shared" si="11"/>
        <v>7</v>
      </c>
      <c r="E67" s="67" t="s">
        <v>1413</v>
      </c>
      <c r="F67" s="153">
        <f t="shared" si="12"/>
        <v>7</v>
      </c>
      <c r="G67" s="67" t="s">
        <v>1410</v>
      </c>
      <c r="H67" s="153">
        <f t="shared" si="13"/>
        <v>9</v>
      </c>
      <c r="I67" s="67" t="s">
        <v>1411</v>
      </c>
      <c r="J67" s="153">
        <f t="shared" si="10"/>
        <v>6</v>
      </c>
      <c r="K67" s="67" t="s">
        <v>1411</v>
      </c>
      <c r="L67" s="153">
        <f t="shared" si="4"/>
        <v>6</v>
      </c>
      <c r="M67" s="67" t="s">
        <v>1410</v>
      </c>
      <c r="N67" s="153">
        <f t="shared" si="5"/>
        <v>9</v>
      </c>
      <c r="O67" s="67" t="s">
        <v>1412</v>
      </c>
      <c r="P67" s="153">
        <f t="shared" si="6"/>
        <v>8</v>
      </c>
      <c r="Q67" s="154">
        <f t="shared" si="7"/>
        <v>292</v>
      </c>
      <c r="R67" s="155">
        <f t="shared" si="8"/>
        <v>7.3</v>
      </c>
      <c r="S67" s="67">
        <v>240</v>
      </c>
      <c r="T67" s="67">
        <v>248</v>
      </c>
      <c r="U67" s="69">
        <v>204</v>
      </c>
      <c r="V67" s="69">
        <v>284</v>
      </c>
      <c r="W67" s="69">
        <v>348</v>
      </c>
      <c r="X67" s="67">
        <v>312</v>
      </c>
      <c r="Y67" s="156">
        <f t="shared" si="9"/>
        <v>6.885714285714286</v>
      </c>
      <c r="Z67" s="82" t="s">
        <v>728</v>
      </c>
      <c r="AA67" s="88" t="s">
        <v>729</v>
      </c>
      <c r="AB67" s="82" t="s">
        <v>721</v>
      </c>
      <c r="AC67" s="99" t="s">
        <v>775</v>
      </c>
      <c r="AD67" s="99" t="s">
        <v>779</v>
      </c>
      <c r="AE67" s="99" t="s">
        <v>780</v>
      </c>
      <c r="AF67" s="104" t="s">
        <v>1184</v>
      </c>
    </row>
    <row r="68" spans="1:32" s="11" customFormat="1" ht="28.5" customHeight="1">
      <c r="A68" s="75">
        <v>62</v>
      </c>
      <c r="B68" s="66" t="s">
        <v>496</v>
      </c>
      <c r="C68" s="165" t="s">
        <v>1398</v>
      </c>
      <c r="D68" s="153">
        <f t="shared" si="11"/>
        <v>0</v>
      </c>
      <c r="E68" s="165" t="s">
        <v>1398</v>
      </c>
      <c r="F68" s="153">
        <f t="shared" si="12"/>
        <v>0</v>
      </c>
      <c r="G68" s="165" t="s">
        <v>1398</v>
      </c>
      <c r="H68" s="153">
        <f t="shared" si="13"/>
        <v>0</v>
      </c>
      <c r="I68" s="67" t="s">
        <v>1414</v>
      </c>
      <c r="J68" s="153">
        <f t="shared" si="10"/>
        <v>4</v>
      </c>
      <c r="K68" s="165" t="s">
        <v>1398</v>
      </c>
      <c r="L68" s="153">
        <f t="shared" si="4"/>
        <v>0</v>
      </c>
      <c r="M68" s="67" t="s">
        <v>1412</v>
      </c>
      <c r="N68" s="153">
        <f t="shared" si="5"/>
        <v>8</v>
      </c>
      <c r="O68" s="108" t="s">
        <v>1401</v>
      </c>
      <c r="P68" s="153" t="b">
        <f t="shared" si="6"/>
        <v>0</v>
      </c>
      <c r="Q68" s="154">
        <f t="shared" si="7"/>
        <v>40</v>
      </c>
      <c r="R68" s="155">
        <f t="shared" si="8"/>
        <v>1</v>
      </c>
      <c r="S68" s="67">
        <v>144</v>
      </c>
      <c r="T68" s="67">
        <v>162</v>
      </c>
      <c r="U68" s="147">
        <v>78</v>
      </c>
      <c r="V68" s="69">
        <v>74</v>
      </c>
      <c r="W68" s="69">
        <v>102</v>
      </c>
      <c r="X68" s="113">
        <v>124</v>
      </c>
      <c r="Y68" s="156">
        <f t="shared" si="9"/>
        <v>2.585714285714286</v>
      </c>
      <c r="Z68" s="91" t="s">
        <v>732</v>
      </c>
      <c r="AA68" s="88" t="s">
        <v>729</v>
      </c>
      <c r="AB68" s="92" t="s">
        <v>734</v>
      </c>
      <c r="AC68" s="99" t="s">
        <v>777</v>
      </c>
      <c r="AD68" s="99" t="s">
        <v>779</v>
      </c>
      <c r="AE68" s="99" t="s">
        <v>781</v>
      </c>
      <c r="AF68" s="104" t="s">
        <v>1185</v>
      </c>
    </row>
    <row r="69" spans="1:32" s="11" customFormat="1" ht="28.5" customHeight="1">
      <c r="A69" s="75">
        <v>63</v>
      </c>
      <c r="B69" s="66" t="s">
        <v>497</v>
      </c>
      <c r="C69" s="67" t="s">
        <v>1410</v>
      </c>
      <c r="D69" s="153">
        <f t="shared" si="11"/>
        <v>9</v>
      </c>
      <c r="E69" s="67" t="s">
        <v>1413</v>
      </c>
      <c r="F69" s="153">
        <f t="shared" si="12"/>
        <v>7</v>
      </c>
      <c r="G69" s="67" t="s">
        <v>1409</v>
      </c>
      <c r="H69" s="153">
        <f t="shared" si="13"/>
        <v>10</v>
      </c>
      <c r="I69" s="67" t="s">
        <v>1411</v>
      </c>
      <c r="J69" s="153">
        <f t="shared" si="10"/>
        <v>6</v>
      </c>
      <c r="K69" s="67" t="s">
        <v>1413</v>
      </c>
      <c r="L69" s="153">
        <f t="shared" si="4"/>
        <v>7</v>
      </c>
      <c r="M69" s="67" t="s">
        <v>1412</v>
      </c>
      <c r="N69" s="153">
        <f t="shared" si="5"/>
        <v>8</v>
      </c>
      <c r="O69" s="67" t="s">
        <v>1412</v>
      </c>
      <c r="P69" s="153">
        <f t="shared" si="6"/>
        <v>8</v>
      </c>
      <c r="Q69" s="154">
        <f t="shared" si="7"/>
        <v>314</v>
      </c>
      <c r="R69" s="155">
        <f t="shared" si="8"/>
        <v>7.85</v>
      </c>
      <c r="S69" s="67">
        <v>242</v>
      </c>
      <c r="T69" s="67">
        <v>324</v>
      </c>
      <c r="U69" s="69">
        <v>234</v>
      </c>
      <c r="V69" s="69">
        <v>286</v>
      </c>
      <c r="W69" s="69">
        <v>342</v>
      </c>
      <c r="X69" s="67">
        <v>298</v>
      </c>
      <c r="Y69" s="156">
        <f t="shared" si="9"/>
        <v>7.285714285714286</v>
      </c>
      <c r="Z69" s="82" t="s">
        <v>728</v>
      </c>
      <c r="AA69" s="82" t="s">
        <v>733</v>
      </c>
      <c r="AB69" s="82" t="s">
        <v>721</v>
      </c>
      <c r="AC69" s="99" t="s">
        <v>775</v>
      </c>
      <c r="AD69" s="99" t="s">
        <v>778</v>
      </c>
      <c r="AE69" s="99" t="s">
        <v>780</v>
      </c>
      <c r="AF69" s="104" t="s">
        <v>1186</v>
      </c>
    </row>
    <row r="70" spans="1:32" s="11" customFormat="1" ht="28.5" customHeight="1">
      <c r="A70" s="75">
        <v>64</v>
      </c>
      <c r="B70" s="66" t="s">
        <v>498</v>
      </c>
      <c r="C70" s="165" t="s">
        <v>1398</v>
      </c>
      <c r="D70" s="153">
        <f t="shared" si="11"/>
        <v>0</v>
      </c>
      <c r="E70" s="67" t="s">
        <v>1408</v>
      </c>
      <c r="F70" s="153">
        <f t="shared" si="12"/>
        <v>5</v>
      </c>
      <c r="G70" s="67" t="s">
        <v>1411</v>
      </c>
      <c r="H70" s="153">
        <f t="shared" si="13"/>
        <v>6</v>
      </c>
      <c r="I70" s="67" t="s">
        <v>1414</v>
      </c>
      <c r="J70" s="153">
        <f t="shared" si="10"/>
        <v>4</v>
      </c>
      <c r="K70" s="67" t="s">
        <v>1408</v>
      </c>
      <c r="L70" s="153">
        <f t="shared" si="4"/>
        <v>5</v>
      </c>
      <c r="M70" s="67" t="s">
        <v>1410</v>
      </c>
      <c r="N70" s="153">
        <f t="shared" si="5"/>
        <v>9</v>
      </c>
      <c r="O70" s="67" t="s">
        <v>1412</v>
      </c>
      <c r="P70" s="153">
        <f t="shared" si="6"/>
        <v>8</v>
      </c>
      <c r="Q70" s="154">
        <f t="shared" si="7"/>
        <v>202</v>
      </c>
      <c r="R70" s="155">
        <f t="shared" si="8"/>
        <v>5.05</v>
      </c>
      <c r="S70" s="67">
        <v>248</v>
      </c>
      <c r="T70" s="67">
        <v>284</v>
      </c>
      <c r="U70" s="69">
        <v>228</v>
      </c>
      <c r="V70" s="69">
        <v>252</v>
      </c>
      <c r="W70" s="69">
        <v>204</v>
      </c>
      <c r="X70" s="113">
        <v>238</v>
      </c>
      <c r="Y70" s="156">
        <f t="shared" si="9"/>
        <v>5.914285714285715</v>
      </c>
      <c r="Z70" s="82" t="s">
        <v>728</v>
      </c>
      <c r="AA70" s="88" t="s">
        <v>729</v>
      </c>
      <c r="AB70" s="92" t="s">
        <v>734</v>
      </c>
      <c r="AC70" s="99" t="s">
        <v>775</v>
      </c>
      <c r="AD70" s="99" t="s">
        <v>779</v>
      </c>
      <c r="AE70" s="99" t="s">
        <v>781</v>
      </c>
      <c r="AF70" s="104" t="s">
        <v>1187</v>
      </c>
    </row>
    <row r="71" spans="1:32" s="11" customFormat="1" ht="28.5" customHeight="1">
      <c r="A71" s="75">
        <v>65</v>
      </c>
      <c r="B71" s="66" t="s">
        <v>499</v>
      </c>
      <c r="C71" s="67" t="s">
        <v>1411</v>
      </c>
      <c r="D71" s="153">
        <f t="shared" si="11"/>
        <v>6</v>
      </c>
      <c r="E71" s="67" t="s">
        <v>1408</v>
      </c>
      <c r="F71" s="153">
        <f t="shared" si="12"/>
        <v>5</v>
      </c>
      <c r="G71" s="67" t="s">
        <v>1411</v>
      </c>
      <c r="H71" s="153">
        <f t="shared" si="13"/>
        <v>6</v>
      </c>
      <c r="I71" s="67" t="s">
        <v>1413</v>
      </c>
      <c r="J71" s="153">
        <f t="shared" si="10"/>
        <v>7</v>
      </c>
      <c r="K71" s="67" t="s">
        <v>1411</v>
      </c>
      <c r="L71" s="153">
        <f t="shared" si="4"/>
        <v>6</v>
      </c>
      <c r="M71" s="67" t="s">
        <v>1410</v>
      </c>
      <c r="N71" s="153">
        <f t="shared" si="5"/>
        <v>9</v>
      </c>
      <c r="O71" s="67" t="s">
        <v>1410</v>
      </c>
      <c r="P71" s="153">
        <f t="shared" si="6"/>
        <v>9</v>
      </c>
      <c r="Q71" s="154">
        <f t="shared" si="7"/>
        <v>270</v>
      </c>
      <c r="R71" s="155">
        <f t="shared" si="8"/>
        <v>6.75</v>
      </c>
      <c r="S71" s="67">
        <v>283</v>
      </c>
      <c r="T71" s="67">
        <v>340</v>
      </c>
      <c r="U71" s="69">
        <v>220</v>
      </c>
      <c r="V71" s="69">
        <v>314</v>
      </c>
      <c r="W71" s="69">
        <v>310</v>
      </c>
      <c r="X71" s="67">
        <v>290</v>
      </c>
      <c r="Y71" s="156">
        <f t="shared" si="9"/>
        <v>7.239285714285714</v>
      </c>
      <c r="Z71" s="82" t="s">
        <v>728</v>
      </c>
      <c r="AA71" s="82" t="s">
        <v>733</v>
      </c>
      <c r="AB71" s="82" t="s">
        <v>721</v>
      </c>
      <c r="AC71" s="99" t="s">
        <v>775</v>
      </c>
      <c r="AD71" s="99" t="s">
        <v>778</v>
      </c>
      <c r="AE71" s="99" t="s">
        <v>780</v>
      </c>
      <c r="AF71" s="104" t="s">
        <v>1188</v>
      </c>
    </row>
    <row r="72" spans="1:32" s="11" customFormat="1" ht="28.5" customHeight="1">
      <c r="A72" s="75">
        <v>66</v>
      </c>
      <c r="B72" s="66" t="s">
        <v>500</v>
      </c>
      <c r="C72" s="67" t="s">
        <v>1408</v>
      </c>
      <c r="D72" s="153">
        <f t="shared" si="11"/>
        <v>5</v>
      </c>
      <c r="E72" s="67" t="s">
        <v>1408</v>
      </c>
      <c r="F72" s="153">
        <f t="shared" si="12"/>
        <v>5</v>
      </c>
      <c r="G72" s="67" t="s">
        <v>1411</v>
      </c>
      <c r="H72" s="153">
        <f t="shared" si="13"/>
        <v>6</v>
      </c>
      <c r="I72" s="67" t="s">
        <v>1412</v>
      </c>
      <c r="J72" s="153">
        <f t="shared" si="10"/>
        <v>8</v>
      </c>
      <c r="K72" s="67" t="s">
        <v>1408</v>
      </c>
      <c r="L72" s="153">
        <f aca="true" t="shared" si="14" ref="L72:L118">IF(K72="AA",10,IF(K72="AB",9,IF(K72="BB",8,IF(K72="BC",7,IF(K72="CC",6,IF(K72="CD",5,IF(K72="DD",4,IF(K72="F",0))))))))</f>
        <v>5</v>
      </c>
      <c r="M72" s="67" t="s">
        <v>1410</v>
      </c>
      <c r="N72" s="153">
        <f aca="true" t="shared" si="15" ref="N72:N118">IF(M72="AA",10,IF(M72="AB",9,IF(M72="BB",8,IF(M72="BC",7,IF(M72="CC",6,IF(M72="CD",5,IF(M72="DD",4,IF(M72="F",0))))))))</f>
        <v>9</v>
      </c>
      <c r="O72" s="67" t="s">
        <v>1412</v>
      </c>
      <c r="P72" s="153">
        <f aca="true" t="shared" si="16" ref="P72:P118">IF(O72="AA",10,IF(O72="AB",9,IF(O72="BB",8,IF(O72="BC",7,IF(O72="CC",6,IF(O72="CD",5,IF(O72="DD",4,IF(O72="F",0))))))))</f>
        <v>8</v>
      </c>
      <c r="Q72" s="154">
        <f aca="true" t="shared" si="17" ref="Q72:Q118">(D72*6+F72*6+H72*6+J72*6+L72*6+N72*2+P72*8)</f>
        <v>256</v>
      </c>
      <c r="R72" s="155">
        <f aca="true" t="shared" si="18" ref="R72:R118">(Q72/40)</f>
        <v>6.4</v>
      </c>
      <c r="S72" s="146">
        <v>199</v>
      </c>
      <c r="T72" s="67">
        <v>236</v>
      </c>
      <c r="U72" s="69">
        <v>196</v>
      </c>
      <c r="V72" s="69">
        <v>232</v>
      </c>
      <c r="W72" s="69">
        <v>254</v>
      </c>
      <c r="X72" s="67">
        <v>270</v>
      </c>
      <c r="Y72" s="156">
        <f aca="true" t="shared" si="19" ref="Y72:Y118">(Q72+S72+T72+U72+V72+W72+X72)/(280)</f>
        <v>5.867857142857143</v>
      </c>
      <c r="Z72" s="82" t="s">
        <v>728</v>
      </c>
      <c r="AA72" s="88" t="s">
        <v>729</v>
      </c>
      <c r="AB72" s="82" t="s">
        <v>721</v>
      </c>
      <c r="AC72" s="99" t="s">
        <v>775</v>
      </c>
      <c r="AD72" s="99" t="s">
        <v>779</v>
      </c>
      <c r="AE72" s="99" t="s">
        <v>780</v>
      </c>
      <c r="AF72" s="104" t="s">
        <v>1189</v>
      </c>
    </row>
    <row r="73" spans="1:32" s="11" customFormat="1" ht="28.5" customHeight="1">
      <c r="A73" s="75">
        <v>67</v>
      </c>
      <c r="B73" s="66" t="s">
        <v>501</v>
      </c>
      <c r="C73" s="67" t="s">
        <v>1411</v>
      </c>
      <c r="D73" s="153">
        <f t="shared" si="11"/>
        <v>6</v>
      </c>
      <c r="E73" s="67" t="s">
        <v>1408</v>
      </c>
      <c r="F73" s="153">
        <f t="shared" si="12"/>
        <v>5</v>
      </c>
      <c r="G73" s="67" t="s">
        <v>1410</v>
      </c>
      <c r="H73" s="153">
        <f t="shared" si="13"/>
        <v>9</v>
      </c>
      <c r="I73" s="67" t="s">
        <v>1411</v>
      </c>
      <c r="J73" s="153">
        <f t="shared" si="10"/>
        <v>6</v>
      </c>
      <c r="K73" s="67" t="s">
        <v>1411</v>
      </c>
      <c r="L73" s="153">
        <f t="shared" si="14"/>
        <v>6</v>
      </c>
      <c r="M73" s="67" t="s">
        <v>1410</v>
      </c>
      <c r="N73" s="153">
        <f t="shared" si="15"/>
        <v>9</v>
      </c>
      <c r="O73" s="67" t="s">
        <v>1412</v>
      </c>
      <c r="P73" s="153">
        <f t="shared" si="16"/>
        <v>8</v>
      </c>
      <c r="Q73" s="154">
        <f t="shared" si="17"/>
        <v>274</v>
      </c>
      <c r="R73" s="155">
        <f t="shared" si="18"/>
        <v>6.85</v>
      </c>
      <c r="S73" s="67">
        <v>232</v>
      </c>
      <c r="T73" s="67">
        <v>262</v>
      </c>
      <c r="U73" s="69">
        <v>212</v>
      </c>
      <c r="V73" s="69">
        <v>240</v>
      </c>
      <c r="W73" s="69">
        <v>276</v>
      </c>
      <c r="X73" s="67">
        <v>236</v>
      </c>
      <c r="Y73" s="156">
        <f t="shared" si="19"/>
        <v>6.185714285714286</v>
      </c>
      <c r="Z73" s="82" t="s">
        <v>728</v>
      </c>
      <c r="AA73" s="88" t="s">
        <v>729</v>
      </c>
      <c r="AB73" s="92" t="s">
        <v>734</v>
      </c>
      <c r="AC73" s="99" t="s">
        <v>775</v>
      </c>
      <c r="AD73" s="99" t="s">
        <v>779</v>
      </c>
      <c r="AE73" s="99" t="s">
        <v>781</v>
      </c>
      <c r="AF73" s="104" t="s">
        <v>1190</v>
      </c>
    </row>
    <row r="74" spans="1:32" s="11" customFormat="1" ht="28.5" customHeight="1">
      <c r="A74" s="75">
        <v>68</v>
      </c>
      <c r="B74" s="66" t="s">
        <v>502</v>
      </c>
      <c r="C74" s="67" t="s">
        <v>1413</v>
      </c>
      <c r="D74" s="153">
        <f t="shared" si="11"/>
        <v>7</v>
      </c>
      <c r="E74" s="67" t="s">
        <v>1411</v>
      </c>
      <c r="F74" s="153">
        <f t="shared" si="12"/>
        <v>6</v>
      </c>
      <c r="G74" s="67" t="s">
        <v>1411</v>
      </c>
      <c r="H74" s="153">
        <f t="shared" si="13"/>
        <v>6</v>
      </c>
      <c r="I74" s="67" t="s">
        <v>1412</v>
      </c>
      <c r="J74" s="153">
        <f t="shared" si="10"/>
        <v>8</v>
      </c>
      <c r="K74" s="67" t="s">
        <v>1411</v>
      </c>
      <c r="L74" s="153">
        <f t="shared" si="14"/>
        <v>6</v>
      </c>
      <c r="M74" s="67" t="s">
        <v>1410</v>
      </c>
      <c r="N74" s="153">
        <f t="shared" si="15"/>
        <v>9</v>
      </c>
      <c r="O74" s="108" t="s">
        <v>1401</v>
      </c>
      <c r="P74" s="153" t="b">
        <f t="shared" si="16"/>
        <v>0</v>
      </c>
      <c r="Q74" s="154">
        <f t="shared" si="17"/>
        <v>216</v>
      </c>
      <c r="R74" s="155">
        <f t="shared" si="18"/>
        <v>5.4</v>
      </c>
      <c r="S74" s="67">
        <v>272</v>
      </c>
      <c r="T74" s="67">
        <v>298</v>
      </c>
      <c r="U74" s="69">
        <v>212</v>
      </c>
      <c r="V74" s="69">
        <v>274</v>
      </c>
      <c r="W74" s="69">
        <v>306</v>
      </c>
      <c r="X74" s="67">
        <v>288</v>
      </c>
      <c r="Y74" s="156">
        <f t="shared" si="19"/>
        <v>6.664285714285715</v>
      </c>
      <c r="Z74" s="91" t="s">
        <v>732</v>
      </c>
      <c r="AA74" s="88" t="s">
        <v>729</v>
      </c>
      <c r="AB74" s="92" t="s">
        <v>734</v>
      </c>
      <c r="AC74" s="99" t="s">
        <v>777</v>
      </c>
      <c r="AD74" s="99" t="s">
        <v>779</v>
      </c>
      <c r="AE74" s="99" t="s">
        <v>781</v>
      </c>
      <c r="AF74" s="104" t="s">
        <v>1191</v>
      </c>
    </row>
    <row r="75" spans="1:32" s="11" customFormat="1" ht="28.5" customHeight="1">
      <c r="A75" s="75">
        <v>69</v>
      </c>
      <c r="B75" s="66" t="s">
        <v>503</v>
      </c>
      <c r="C75" s="67" t="s">
        <v>1413</v>
      </c>
      <c r="D75" s="153">
        <f t="shared" si="11"/>
        <v>7</v>
      </c>
      <c r="E75" s="67" t="s">
        <v>1411</v>
      </c>
      <c r="F75" s="153">
        <f t="shared" si="12"/>
        <v>6</v>
      </c>
      <c r="G75" s="67" t="s">
        <v>1412</v>
      </c>
      <c r="H75" s="153">
        <f t="shared" si="13"/>
        <v>8</v>
      </c>
      <c r="I75" s="67" t="s">
        <v>1412</v>
      </c>
      <c r="J75" s="153">
        <f t="shared" si="10"/>
        <v>8</v>
      </c>
      <c r="K75" s="67" t="s">
        <v>1413</v>
      </c>
      <c r="L75" s="153">
        <f t="shared" si="14"/>
        <v>7</v>
      </c>
      <c r="M75" s="67" t="s">
        <v>1410</v>
      </c>
      <c r="N75" s="153">
        <f t="shared" si="15"/>
        <v>9</v>
      </c>
      <c r="O75" s="67" t="s">
        <v>1412</v>
      </c>
      <c r="P75" s="153">
        <f t="shared" si="16"/>
        <v>8</v>
      </c>
      <c r="Q75" s="154">
        <f t="shared" si="17"/>
        <v>298</v>
      </c>
      <c r="R75" s="155">
        <f t="shared" si="18"/>
        <v>7.45</v>
      </c>
      <c r="S75" s="67">
        <v>292</v>
      </c>
      <c r="T75" s="67">
        <v>332</v>
      </c>
      <c r="U75" s="69">
        <v>278</v>
      </c>
      <c r="V75" s="69">
        <v>340</v>
      </c>
      <c r="W75" s="69">
        <v>312</v>
      </c>
      <c r="X75" s="67">
        <v>294</v>
      </c>
      <c r="Y75" s="156">
        <f t="shared" si="19"/>
        <v>7.664285714285715</v>
      </c>
      <c r="Z75" s="82" t="s">
        <v>728</v>
      </c>
      <c r="AA75" s="88" t="s">
        <v>729</v>
      </c>
      <c r="AB75" s="92" t="s">
        <v>734</v>
      </c>
      <c r="AC75" s="99" t="s">
        <v>775</v>
      </c>
      <c r="AD75" s="99" t="s">
        <v>779</v>
      </c>
      <c r="AE75" s="99" t="s">
        <v>781</v>
      </c>
      <c r="AF75" s="104" t="s">
        <v>1192</v>
      </c>
    </row>
    <row r="76" spans="1:32" s="11" customFormat="1" ht="28.5" customHeight="1">
      <c r="A76" s="75">
        <v>70</v>
      </c>
      <c r="B76" s="66" t="s">
        <v>504</v>
      </c>
      <c r="C76" s="67" t="s">
        <v>1410</v>
      </c>
      <c r="D76" s="153">
        <f t="shared" si="11"/>
        <v>9</v>
      </c>
      <c r="E76" s="67" t="s">
        <v>1412</v>
      </c>
      <c r="F76" s="153">
        <f t="shared" si="12"/>
        <v>8</v>
      </c>
      <c r="G76" s="67" t="s">
        <v>1410</v>
      </c>
      <c r="H76" s="153">
        <f t="shared" si="13"/>
        <v>9</v>
      </c>
      <c r="I76" s="67" t="s">
        <v>1410</v>
      </c>
      <c r="J76" s="153">
        <f t="shared" si="10"/>
        <v>9</v>
      </c>
      <c r="K76" s="67" t="s">
        <v>1412</v>
      </c>
      <c r="L76" s="153">
        <f t="shared" si="14"/>
        <v>8</v>
      </c>
      <c r="M76" s="67" t="s">
        <v>1409</v>
      </c>
      <c r="N76" s="153">
        <f t="shared" si="15"/>
        <v>10</v>
      </c>
      <c r="O76" s="67" t="s">
        <v>1410</v>
      </c>
      <c r="P76" s="153">
        <f t="shared" si="16"/>
        <v>9</v>
      </c>
      <c r="Q76" s="154">
        <f t="shared" si="17"/>
        <v>350</v>
      </c>
      <c r="R76" s="155">
        <f t="shared" si="18"/>
        <v>8.75</v>
      </c>
      <c r="S76" s="67">
        <v>276</v>
      </c>
      <c r="T76" s="67">
        <v>316</v>
      </c>
      <c r="U76" s="69">
        <v>266</v>
      </c>
      <c r="V76" s="69">
        <v>312</v>
      </c>
      <c r="W76" s="69">
        <v>336</v>
      </c>
      <c r="X76" s="67">
        <v>352</v>
      </c>
      <c r="Y76" s="156">
        <f t="shared" si="19"/>
        <v>7.885714285714286</v>
      </c>
      <c r="Z76" s="82" t="s">
        <v>728</v>
      </c>
      <c r="AA76" s="88" t="s">
        <v>729</v>
      </c>
      <c r="AB76" s="82" t="s">
        <v>721</v>
      </c>
      <c r="AC76" s="99" t="s">
        <v>775</v>
      </c>
      <c r="AD76" s="99" t="s">
        <v>779</v>
      </c>
      <c r="AE76" s="99" t="s">
        <v>780</v>
      </c>
      <c r="AF76" s="104" t="s">
        <v>1193</v>
      </c>
    </row>
    <row r="77" spans="1:32" s="11" customFormat="1" ht="28.5" customHeight="1">
      <c r="A77" s="75">
        <v>71</v>
      </c>
      <c r="B77" s="66" t="s">
        <v>505</v>
      </c>
      <c r="C77" s="67" t="s">
        <v>1408</v>
      </c>
      <c r="D77" s="153">
        <f t="shared" si="11"/>
        <v>5</v>
      </c>
      <c r="E77" s="67" t="s">
        <v>1411</v>
      </c>
      <c r="F77" s="153">
        <f t="shared" si="12"/>
        <v>6</v>
      </c>
      <c r="G77" s="67" t="s">
        <v>1413</v>
      </c>
      <c r="H77" s="153">
        <f t="shared" si="13"/>
        <v>7</v>
      </c>
      <c r="I77" s="67" t="s">
        <v>1408</v>
      </c>
      <c r="J77" s="153">
        <f t="shared" si="10"/>
        <v>5</v>
      </c>
      <c r="K77" s="67" t="s">
        <v>1408</v>
      </c>
      <c r="L77" s="153">
        <f t="shared" si="14"/>
        <v>5</v>
      </c>
      <c r="M77" s="67" t="s">
        <v>1412</v>
      </c>
      <c r="N77" s="153">
        <f t="shared" si="15"/>
        <v>8</v>
      </c>
      <c r="O77" s="67" t="s">
        <v>1412</v>
      </c>
      <c r="P77" s="153">
        <f t="shared" si="16"/>
        <v>8</v>
      </c>
      <c r="Q77" s="154">
        <f t="shared" si="17"/>
        <v>248</v>
      </c>
      <c r="R77" s="155">
        <f t="shared" si="18"/>
        <v>6.2</v>
      </c>
      <c r="S77" s="67">
        <v>266</v>
      </c>
      <c r="T77" s="67">
        <v>324</v>
      </c>
      <c r="U77" s="69">
        <v>260</v>
      </c>
      <c r="V77" s="69">
        <v>308</v>
      </c>
      <c r="W77" s="69">
        <v>304</v>
      </c>
      <c r="X77" s="67">
        <v>280</v>
      </c>
      <c r="Y77" s="156">
        <f t="shared" si="19"/>
        <v>7.107142857142857</v>
      </c>
      <c r="Z77" s="82" t="s">
        <v>728</v>
      </c>
      <c r="AA77" s="88" t="s">
        <v>729</v>
      </c>
      <c r="AB77" s="82" t="s">
        <v>721</v>
      </c>
      <c r="AC77" s="99" t="s">
        <v>775</v>
      </c>
      <c r="AD77" s="99" t="s">
        <v>779</v>
      </c>
      <c r="AE77" s="99" t="s">
        <v>780</v>
      </c>
      <c r="AF77" s="104" t="s">
        <v>1194</v>
      </c>
    </row>
    <row r="78" spans="1:32" s="11" customFormat="1" ht="28.5" customHeight="1">
      <c r="A78" s="75">
        <v>72</v>
      </c>
      <c r="B78" s="66" t="s">
        <v>506</v>
      </c>
      <c r="C78" s="67" t="s">
        <v>1412</v>
      </c>
      <c r="D78" s="153">
        <f t="shared" si="11"/>
        <v>8</v>
      </c>
      <c r="E78" s="67" t="s">
        <v>1408</v>
      </c>
      <c r="F78" s="153">
        <f t="shared" si="12"/>
        <v>5</v>
      </c>
      <c r="G78" s="67" t="s">
        <v>1412</v>
      </c>
      <c r="H78" s="153">
        <f t="shared" si="13"/>
        <v>8</v>
      </c>
      <c r="I78" s="67" t="s">
        <v>1412</v>
      </c>
      <c r="J78" s="153">
        <f t="shared" si="10"/>
        <v>8</v>
      </c>
      <c r="K78" s="67" t="s">
        <v>1413</v>
      </c>
      <c r="L78" s="153">
        <f t="shared" si="14"/>
        <v>7</v>
      </c>
      <c r="M78" s="67" t="s">
        <v>1410</v>
      </c>
      <c r="N78" s="153">
        <f t="shared" si="15"/>
        <v>9</v>
      </c>
      <c r="O78" s="67" t="s">
        <v>1412</v>
      </c>
      <c r="P78" s="153">
        <f t="shared" si="16"/>
        <v>8</v>
      </c>
      <c r="Q78" s="154">
        <f t="shared" si="17"/>
        <v>298</v>
      </c>
      <c r="R78" s="155">
        <f t="shared" si="18"/>
        <v>7.45</v>
      </c>
      <c r="S78" s="67">
        <v>261</v>
      </c>
      <c r="T78" s="67">
        <v>294</v>
      </c>
      <c r="U78" s="69">
        <v>248</v>
      </c>
      <c r="V78" s="69">
        <v>258</v>
      </c>
      <c r="W78" s="69">
        <v>312</v>
      </c>
      <c r="X78" s="67">
        <v>348</v>
      </c>
      <c r="Y78" s="156">
        <f t="shared" si="19"/>
        <v>7.210714285714285</v>
      </c>
      <c r="Z78" s="91" t="s">
        <v>732</v>
      </c>
      <c r="AA78" s="82" t="s">
        <v>733</v>
      </c>
      <c r="AB78" s="92" t="s">
        <v>734</v>
      </c>
      <c r="AC78" s="99" t="s">
        <v>777</v>
      </c>
      <c r="AD78" s="99" t="s">
        <v>778</v>
      </c>
      <c r="AE78" s="99" t="s">
        <v>781</v>
      </c>
      <c r="AF78" s="104" t="s">
        <v>1195</v>
      </c>
    </row>
    <row r="79" spans="1:32" s="11" customFormat="1" ht="28.5" customHeight="1">
      <c r="A79" s="75">
        <v>73</v>
      </c>
      <c r="B79" s="66" t="s">
        <v>507</v>
      </c>
      <c r="C79" s="67" t="s">
        <v>1413</v>
      </c>
      <c r="D79" s="153">
        <f t="shared" si="11"/>
        <v>7</v>
      </c>
      <c r="E79" s="67" t="s">
        <v>1411</v>
      </c>
      <c r="F79" s="153">
        <f t="shared" si="12"/>
        <v>6</v>
      </c>
      <c r="G79" s="67" t="s">
        <v>1411</v>
      </c>
      <c r="H79" s="153">
        <f t="shared" si="13"/>
        <v>6</v>
      </c>
      <c r="I79" s="67" t="s">
        <v>1412</v>
      </c>
      <c r="J79" s="153">
        <f t="shared" si="10"/>
        <v>8</v>
      </c>
      <c r="K79" s="67" t="s">
        <v>1411</v>
      </c>
      <c r="L79" s="153">
        <f t="shared" si="14"/>
        <v>6</v>
      </c>
      <c r="M79" s="67" t="s">
        <v>1410</v>
      </c>
      <c r="N79" s="153">
        <f t="shared" si="15"/>
        <v>9</v>
      </c>
      <c r="O79" s="67" t="s">
        <v>1413</v>
      </c>
      <c r="P79" s="153">
        <f t="shared" si="16"/>
        <v>7</v>
      </c>
      <c r="Q79" s="154">
        <f t="shared" si="17"/>
        <v>272</v>
      </c>
      <c r="R79" s="155">
        <f t="shared" si="18"/>
        <v>6.8</v>
      </c>
      <c r="S79" s="67">
        <v>246</v>
      </c>
      <c r="T79" s="67">
        <v>312</v>
      </c>
      <c r="U79" s="69">
        <v>258</v>
      </c>
      <c r="V79" s="69">
        <v>322</v>
      </c>
      <c r="W79" s="69">
        <v>300</v>
      </c>
      <c r="X79" s="67">
        <v>294</v>
      </c>
      <c r="Y79" s="156">
        <f t="shared" si="19"/>
        <v>7.1571428571428575</v>
      </c>
      <c r="Z79" s="82" t="s">
        <v>728</v>
      </c>
      <c r="AA79" s="88" t="s">
        <v>729</v>
      </c>
      <c r="AB79" s="92" t="s">
        <v>734</v>
      </c>
      <c r="AC79" s="99" t="s">
        <v>775</v>
      </c>
      <c r="AD79" s="99" t="s">
        <v>779</v>
      </c>
      <c r="AE79" s="99" t="s">
        <v>781</v>
      </c>
      <c r="AF79" s="104" t="s">
        <v>1196</v>
      </c>
    </row>
    <row r="80" spans="1:32" s="11" customFormat="1" ht="28.5" customHeight="1">
      <c r="A80" s="75">
        <v>74</v>
      </c>
      <c r="B80" s="66" t="s">
        <v>508</v>
      </c>
      <c r="C80" s="67" t="s">
        <v>1411</v>
      </c>
      <c r="D80" s="153">
        <f t="shared" si="11"/>
        <v>6</v>
      </c>
      <c r="E80" s="67" t="s">
        <v>1408</v>
      </c>
      <c r="F80" s="153">
        <f t="shared" si="12"/>
        <v>5</v>
      </c>
      <c r="G80" s="67" t="s">
        <v>1412</v>
      </c>
      <c r="H80" s="153">
        <f t="shared" si="13"/>
        <v>8</v>
      </c>
      <c r="I80" s="67" t="s">
        <v>1412</v>
      </c>
      <c r="J80" s="153">
        <f t="shared" si="10"/>
        <v>8</v>
      </c>
      <c r="K80" s="67" t="s">
        <v>1411</v>
      </c>
      <c r="L80" s="153">
        <f t="shared" si="14"/>
        <v>6</v>
      </c>
      <c r="M80" s="67" t="s">
        <v>1409</v>
      </c>
      <c r="N80" s="153">
        <f t="shared" si="15"/>
        <v>10</v>
      </c>
      <c r="O80" s="67" t="s">
        <v>1413</v>
      </c>
      <c r="P80" s="153">
        <f t="shared" si="16"/>
        <v>7</v>
      </c>
      <c r="Q80" s="154">
        <f t="shared" si="17"/>
        <v>274</v>
      </c>
      <c r="R80" s="155">
        <f t="shared" si="18"/>
        <v>6.85</v>
      </c>
      <c r="S80" s="67">
        <v>229</v>
      </c>
      <c r="T80" s="67">
        <v>298</v>
      </c>
      <c r="U80" s="69">
        <v>252</v>
      </c>
      <c r="V80" s="69">
        <v>290</v>
      </c>
      <c r="W80" s="69">
        <v>306</v>
      </c>
      <c r="X80" s="67">
        <v>312</v>
      </c>
      <c r="Y80" s="156">
        <f t="shared" si="19"/>
        <v>7.003571428571429</v>
      </c>
      <c r="Z80" s="82" t="s">
        <v>728</v>
      </c>
      <c r="AA80" s="88" t="s">
        <v>729</v>
      </c>
      <c r="AB80" s="92" t="s">
        <v>734</v>
      </c>
      <c r="AC80" s="99" t="s">
        <v>775</v>
      </c>
      <c r="AD80" s="99" t="s">
        <v>779</v>
      </c>
      <c r="AE80" s="99" t="s">
        <v>781</v>
      </c>
      <c r="AF80" s="104" t="s">
        <v>1197</v>
      </c>
    </row>
    <row r="81" spans="1:32" s="11" customFormat="1" ht="28.5" customHeight="1">
      <c r="A81" s="75">
        <v>75</v>
      </c>
      <c r="B81" s="66" t="s">
        <v>509</v>
      </c>
      <c r="C81" s="67" t="s">
        <v>1411</v>
      </c>
      <c r="D81" s="153">
        <f t="shared" si="11"/>
        <v>6</v>
      </c>
      <c r="E81" s="67" t="s">
        <v>1412</v>
      </c>
      <c r="F81" s="153">
        <f t="shared" si="12"/>
        <v>8</v>
      </c>
      <c r="G81" s="67" t="s">
        <v>1410</v>
      </c>
      <c r="H81" s="153">
        <f t="shared" si="13"/>
        <v>9</v>
      </c>
      <c r="I81" s="67" t="s">
        <v>1413</v>
      </c>
      <c r="J81" s="153">
        <f aca="true" t="shared" si="20" ref="J81:J118">IF(I81="AA",10,IF(I81="AB",9,IF(I81="BB",8,IF(I81="BC",7,IF(I81="CC",6,IF(I81="CD",5,IF(I81="DD",4,IF(I81="F",0))))))))</f>
        <v>7</v>
      </c>
      <c r="K81" s="67" t="s">
        <v>1411</v>
      </c>
      <c r="L81" s="153">
        <f t="shared" si="14"/>
        <v>6</v>
      </c>
      <c r="M81" s="67" t="s">
        <v>1410</v>
      </c>
      <c r="N81" s="153">
        <f t="shared" si="15"/>
        <v>9</v>
      </c>
      <c r="O81" s="67" t="s">
        <v>1412</v>
      </c>
      <c r="P81" s="153">
        <f t="shared" si="16"/>
        <v>8</v>
      </c>
      <c r="Q81" s="154">
        <f t="shared" si="17"/>
        <v>298</v>
      </c>
      <c r="R81" s="155">
        <f t="shared" si="18"/>
        <v>7.45</v>
      </c>
      <c r="S81" s="67">
        <v>267</v>
      </c>
      <c r="T81" s="67">
        <v>298</v>
      </c>
      <c r="U81" s="69">
        <v>238</v>
      </c>
      <c r="V81" s="69">
        <v>328</v>
      </c>
      <c r="W81" s="69">
        <v>336</v>
      </c>
      <c r="X81" s="67">
        <v>348</v>
      </c>
      <c r="Y81" s="156">
        <f t="shared" si="19"/>
        <v>7.546428571428572</v>
      </c>
      <c r="Z81" s="82" t="s">
        <v>728</v>
      </c>
      <c r="AA81" s="88" t="s">
        <v>729</v>
      </c>
      <c r="AB81" s="92" t="s">
        <v>734</v>
      </c>
      <c r="AC81" s="99" t="s">
        <v>775</v>
      </c>
      <c r="AD81" s="99" t="s">
        <v>779</v>
      </c>
      <c r="AE81" s="99" t="s">
        <v>781</v>
      </c>
      <c r="AF81" s="104" t="s">
        <v>1198</v>
      </c>
    </row>
    <row r="82" spans="1:32" s="11" customFormat="1" ht="28.5" customHeight="1">
      <c r="A82" s="75">
        <v>76</v>
      </c>
      <c r="B82" s="66" t="s">
        <v>510</v>
      </c>
      <c r="C82" s="67" t="s">
        <v>1409</v>
      </c>
      <c r="D82" s="153">
        <f t="shared" si="11"/>
        <v>10</v>
      </c>
      <c r="E82" s="67" t="s">
        <v>1410</v>
      </c>
      <c r="F82" s="153">
        <f t="shared" si="12"/>
        <v>9</v>
      </c>
      <c r="G82" s="67" t="s">
        <v>1409</v>
      </c>
      <c r="H82" s="153">
        <f t="shared" si="13"/>
        <v>10</v>
      </c>
      <c r="I82" s="67" t="s">
        <v>1412</v>
      </c>
      <c r="J82" s="153">
        <f t="shared" si="20"/>
        <v>8</v>
      </c>
      <c r="K82" s="67" t="s">
        <v>1410</v>
      </c>
      <c r="L82" s="153">
        <f t="shared" si="14"/>
        <v>9</v>
      </c>
      <c r="M82" s="67" t="s">
        <v>1409</v>
      </c>
      <c r="N82" s="153">
        <f t="shared" si="15"/>
        <v>10</v>
      </c>
      <c r="O82" s="67" t="s">
        <v>1410</v>
      </c>
      <c r="P82" s="153">
        <f t="shared" si="16"/>
        <v>9</v>
      </c>
      <c r="Q82" s="154">
        <f t="shared" si="17"/>
        <v>368</v>
      </c>
      <c r="R82" s="155">
        <f t="shared" si="18"/>
        <v>9.2</v>
      </c>
      <c r="S82" s="67">
        <v>307</v>
      </c>
      <c r="T82" s="67">
        <v>358</v>
      </c>
      <c r="U82" s="69">
        <v>332</v>
      </c>
      <c r="V82" s="69">
        <v>378</v>
      </c>
      <c r="W82" s="69">
        <v>356</v>
      </c>
      <c r="X82" s="67">
        <v>364</v>
      </c>
      <c r="Y82" s="156">
        <f t="shared" si="19"/>
        <v>8.79642857142857</v>
      </c>
      <c r="Z82" s="82" t="s">
        <v>728</v>
      </c>
      <c r="AA82" s="88" t="s">
        <v>729</v>
      </c>
      <c r="AB82" s="92" t="s">
        <v>734</v>
      </c>
      <c r="AC82" s="99" t="s">
        <v>775</v>
      </c>
      <c r="AD82" s="99" t="s">
        <v>779</v>
      </c>
      <c r="AE82" s="99" t="s">
        <v>781</v>
      </c>
      <c r="AF82" s="104" t="s">
        <v>1199</v>
      </c>
    </row>
    <row r="83" spans="1:32" s="11" customFormat="1" ht="28.5" customHeight="1">
      <c r="A83" s="75">
        <v>77</v>
      </c>
      <c r="B83" s="66" t="s">
        <v>511</v>
      </c>
      <c r="C83" s="67" t="s">
        <v>1413</v>
      </c>
      <c r="D83" s="153">
        <f t="shared" si="11"/>
        <v>7</v>
      </c>
      <c r="E83" s="67" t="s">
        <v>1413</v>
      </c>
      <c r="F83" s="153">
        <f t="shared" si="12"/>
        <v>7</v>
      </c>
      <c r="G83" s="67" t="s">
        <v>1412</v>
      </c>
      <c r="H83" s="153">
        <f t="shared" si="13"/>
        <v>8</v>
      </c>
      <c r="I83" s="67" t="s">
        <v>1412</v>
      </c>
      <c r="J83" s="153">
        <f t="shared" si="20"/>
        <v>8</v>
      </c>
      <c r="K83" s="67" t="s">
        <v>1411</v>
      </c>
      <c r="L83" s="153">
        <f t="shared" si="14"/>
        <v>6</v>
      </c>
      <c r="M83" s="67" t="s">
        <v>1410</v>
      </c>
      <c r="N83" s="153">
        <f t="shared" si="15"/>
        <v>9</v>
      </c>
      <c r="O83" s="67" t="s">
        <v>1413</v>
      </c>
      <c r="P83" s="153">
        <f t="shared" si="16"/>
        <v>7</v>
      </c>
      <c r="Q83" s="154">
        <f t="shared" si="17"/>
        <v>290</v>
      </c>
      <c r="R83" s="155">
        <f t="shared" si="18"/>
        <v>7.25</v>
      </c>
      <c r="S83" s="67">
        <v>226</v>
      </c>
      <c r="T83" s="67">
        <v>274</v>
      </c>
      <c r="U83" s="69">
        <v>204</v>
      </c>
      <c r="V83" s="69">
        <v>280</v>
      </c>
      <c r="W83" s="69">
        <v>320</v>
      </c>
      <c r="X83" s="67">
        <v>328</v>
      </c>
      <c r="Y83" s="156">
        <f t="shared" si="19"/>
        <v>6.864285714285714</v>
      </c>
      <c r="Z83" s="81" t="s">
        <v>731</v>
      </c>
      <c r="AA83" s="88" t="s">
        <v>729</v>
      </c>
      <c r="AB83" s="82" t="s">
        <v>721</v>
      </c>
      <c r="AC83" s="99" t="s">
        <v>776</v>
      </c>
      <c r="AD83" s="99" t="s">
        <v>779</v>
      </c>
      <c r="AE83" s="99" t="s">
        <v>780</v>
      </c>
      <c r="AF83" s="104" t="s">
        <v>1200</v>
      </c>
    </row>
    <row r="84" spans="1:32" s="11" customFormat="1" ht="28.5" customHeight="1">
      <c r="A84" s="75">
        <v>78</v>
      </c>
      <c r="B84" s="66" t="s">
        <v>512</v>
      </c>
      <c r="C84" s="67" t="s">
        <v>1412</v>
      </c>
      <c r="D84" s="153">
        <f t="shared" si="11"/>
        <v>8</v>
      </c>
      <c r="E84" s="67" t="s">
        <v>1412</v>
      </c>
      <c r="F84" s="153">
        <f t="shared" si="12"/>
        <v>8</v>
      </c>
      <c r="G84" s="67" t="s">
        <v>1410</v>
      </c>
      <c r="H84" s="153">
        <f t="shared" si="13"/>
        <v>9</v>
      </c>
      <c r="I84" s="67" t="s">
        <v>1409</v>
      </c>
      <c r="J84" s="153">
        <f t="shared" si="20"/>
        <v>10</v>
      </c>
      <c r="K84" s="67" t="s">
        <v>1412</v>
      </c>
      <c r="L84" s="153">
        <f t="shared" si="14"/>
        <v>8</v>
      </c>
      <c r="M84" s="67" t="s">
        <v>1409</v>
      </c>
      <c r="N84" s="153">
        <f t="shared" si="15"/>
        <v>10</v>
      </c>
      <c r="O84" s="67" t="s">
        <v>1413</v>
      </c>
      <c r="P84" s="153">
        <f t="shared" si="16"/>
        <v>7</v>
      </c>
      <c r="Q84" s="154">
        <f t="shared" si="17"/>
        <v>334</v>
      </c>
      <c r="R84" s="155">
        <f t="shared" si="18"/>
        <v>8.35</v>
      </c>
      <c r="S84" s="67">
        <v>281</v>
      </c>
      <c r="T84" s="67">
        <v>306</v>
      </c>
      <c r="U84" s="69">
        <v>276</v>
      </c>
      <c r="V84" s="69">
        <v>332</v>
      </c>
      <c r="W84" s="69">
        <v>320</v>
      </c>
      <c r="X84" s="67">
        <v>330</v>
      </c>
      <c r="Y84" s="156">
        <f t="shared" si="19"/>
        <v>7.7821428571428575</v>
      </c>
      <c r="Z84" s="81" t="s">
        <v>731</v>
      </c>
      <c r="AA84" s="88" t="s">
        <v>729</v>
      </c>
      <c r="AB84" s="82" t="s">
        <v>721</v>
      </c>
      <c r="AC84" s="99" t="s">
        <v>776</v>
      </c>
      <c r="AD84" s="99" t="s">
        <v>779</v>
      </c>
      <c r="AE84" s="99" t="s">
        <v>780</v>
      </c>
      <c r="AF84" s="105" t="s">
        <v>1201</v>
      </c>
    </row>
    <row r="85" spans="1:32" s="11" customFormat="1" ht="28.5" customHeight="1">
      <c r="A85" s="75">
        <v>79</v>
      </c>
      <c r="B85" s="66" t="s">
        <v>513</v>
      </c>
      <c r="C85" s="67" t="s">
        <v>1414</v>
      </c>
      <c r="D85" s="153">
        <f t="shared" si="11"/>
        <v>4</v>
      </c>
      <c r="E85" s="67" t="s">
        <v>1414</v>
      </c>
      <c r="F85" s="153">
        <f t="shared" si="12"/>
        <v>4</v>
      </c>
      <c r="G85" s="67" t="s">
        <v>1413</v>
      </c>
      <c r="H85" s="153">
        <f t="shared" si="13"/>
        <v>7</v>
      </c>
      <c r="I85" s="67" t="s">
        <v>1411</v>
      </c>
      <c r="J85" s="153">
        <f t="shared" si="20"/>
        <v>6</v>
      </c>
      <c r="K85" s="67" t="s">
        <v>1411</v>
      </c>
      <c r="L85" s="153">
        <f t="shared" si="14"/>
        <v>6</v>
      </c>
      <c r="M85" s="67" t="s">
        <v>1410</v>
      </c>
      <c r="N85" s="153">
        <f t="shared" si="15"/>
        <v>9</v>
      </c>
      <c r="O85" s="67" t="s">
        <v>1413</v>
      </c>
      <c r="P85" s="153">
        <f t="shared" si="16"/>
        <v>7</v>
      </c>
      <c r="Q85" s="154">
        <f t="shared" si="17"/>
        <v>236</v>
      </c>
      <c r="R85" s="155">
        <f t="shared" si="18"/>
        <v>5.9</v>
      </c>
      <c r="S85" s="67">
        <v>240</v>
      </c>
      <c r="T85" s="67">
        <v>252</v>
      </c>
      <c r="U85" s="69">
        <v>230</v>
      </c>
      <c r="V85" s="69">
        <v>274</v>
      </c>
      <c r="W85" s="69">
        <v>322</v>
      </c>
      <c r="X85" s="67">
        <v>308</v>
      </c>
      <c r="Y85" s="156">
        <f t="shared" si="19"/>
        <v>6.65</v>
      </c>
      <c r="Z85" s="81" t="s">
        <v>731</v>
      </c>
      <c r="AA85" s="88" t="s">
        <v>729</v>
      </c>
      <c r="AB85" s="92" t="s">
        <v>734</v>
      </c>
      <c r="AC85" s="99" t="s">
        <v>776</v>
      </c>
      <c r="AD85" s="99" t="s">
        <v>779</v>
      </c>
      <c r="AE85" s="99" t="s">
        <v>781</v>
      </c>
      <c r="AF85" s="104" t="s">
        <v>1202</v>
      </c>
    </row>
    <row r="86" spans="1:32" s="11" customFormat="1" ht="28.5" customHeight="1">
      <c r="A86" s="75">
        <v>80</v>
      </c>
      <c r="B86" s="66" t="s">
        <v>514</v>
      </c>
      <c r="C86" s="67" t="s">
        <v>1411</v>
      </c>
      <c r="D86" s="153">
        <f t="shared" si="11"/>
        <v>6</v>
      </c>
      <c r="E86" s="67" t="s">
        <v>1414</v>
      </c>
      <c r="F86" s="153">
        <f t="shared" si="12"/>
        <v>4</v>
      </c>
      <c r="G86" s="67" t="s">
        <v>1412</v>
      </c>
      <c r="H86" s="153">
        <f t="shared" si="13"/>
        <v>8</v>
      </c>
      <c r="I86" s="67" t="s">
        <v>1412</v>
      </c>
      <c r="J86" s="153">
        <f t="shared" si="20"/>
        <v>8</v>
      </c>
      <c r="K86" s="67" t="s">
        <v>1411</v>
      </c>
      <c r="L86" s="153">
        <f t="shared" si="14"/>
        <v>6</v>
      </c>
      <c r="M86" s="67" t="s">
        <v>1410</v>
      </c>
      <c r="N86" s="153">
        <f t="shared" si="15"/>
        <v>9</v>
      </c>
      <c r="O86" s="67" t="s">
        <v>1413</v>
      </c>
      <c r="P86" s="153">
        <f t="shared" si="16"/>
        <v>7</v>
      </c>
      <c r="Q86" s="154">
        <f t="shared" si="17"/>
        <v>266</v>
      </c>
      <c r="R86" s="155">
        <f t="shared" si="18"/>
        <v>6.65</v>
      </c>
      <c r="S86" s="67">
        <v>251</v>
      </c>
      <c r="T86" s="67">
        <v>274</v>
      </c>
      <c r="U86" s="69">
        <v>238</v>
      </c>
      <c r="V86" s="69">
        <v>274</v>
      </c>
      <c r="W86" s="69">
        <v>264</v>
      </c>
      <c r="X86" s="67">
        <v>306</v>
      </c>
      <c r="Y86" s="156">
        <f t="shared" si="19"/>
        <v>6.689285714285714</v>
      </c>
      <c r="Z86" s="81" t="s">
        <v>731</v>
      </c>
      <c r="AA86" s="88" t="s">
        <v>729</v>
      </c>
      <c r="AB86" s="92" t="s">
        <v>734</v>
      </c>
      <c r="AC86" s="99" t="s">
        <v>776</v>
      </c>
      <c r="AD86" s="99" t="s">
        <v>779</v>
      </c>
      <c r="AE86" s="99" t="s">
        <v>781</v>
      </c>
      <c r="AF86" s="104" t="s">
        <v>1203</v>
      </c>
    </row>
    <row r="87" spans="1:32" s="11" customFormat="1" ht="28.5" customHeight="1">
      <c r="A87" s="75">
        <v>81</v>
      </c>
      <c r="B87" s="66" t="s">
        <v>515</v>
      </c>
      <c r="C87" s="67" t="s">
        <v>1412</v>
      </c>
      <c r="D87" s="153">
        <f t="shared" si="11"/>
        <v>8</v>
      </c>
      <c r="E87" s="67" t="s">
        <v>1411</v>
      </c>
      <c r="F87" s="153">
        <f t="shared" si="12"/>
        <v>6</v>
      </c>
      <c r="G87" s="67" t="s">
        <v>1409</v>
      </c>
      <c r="H87" s="153">
        <f t="shared" si="13"/>
        <v>10</v>
      </c>
      <c r="I87" s="67" t="s">
        <v>1409</v>
      </c>
      <c r="J87" s="153">
        <f t="shared" si="20"/>
        <v>10</v>
      </c>
      <c r="K87" s="67" t="s">
        <v>1410</v>
      </c>
      <c r="L87" s="153">
        <f t="shared" si="14"/>
        <v>9</v>
      </c>
      <c r="M87" s="67" t="s">
        <v>1409</v>
      </c>
      <c r="N87" s="153">
        <f t="shared" si="15"/>
        <v>10</v>
      </c>
      <c r="O87" s="67" t="s">
        <v>1412</v>
      </c>
      <c r="P87" s="153">
        <f t="shared" si="16"/>
        <v>8</v>
      </c>
      <c r="Q87" s="154">
        <f t="shared" si="17"/>
        <v>342</v>
      </c>
      <c r="R87" s="155">
        <f t="shared" si="18"/>
        <v>8.55</v>
      </c>
      <c r="S87" s="67">
        <v>236</v>
      </c>
      <c r="T87" s="67">
        <v>290</v>
      </c>
      <c r="U87" s="69">
        <v>188</v>
      </c>
      <c r="V87" s="69">
        <v>292</v>
      </c>
      <c r="W87" s="69">
        <v>332</v>
      </c>
      <c r="X87" s="67">
        <v>358</v>
      </c>
      <c r="Y87" s="156">
        <f t="shared" si="19"/>
        <v>7.2785714285714285</v>
      </c>
      <c r="Z87" s="82" t="s">
        <v>728</v>
      </c>
      <c r="AA87" s="88" t="s">
        <v>729</v>
      </c>
      <c r="AB87" s="89" t="s">
        <v>730</v>
      </c>
      <c r="AC87" s="99" t="s">
        <v>775</v>
      </c>
      <c r="AD87" s="99" t="s">
        <v>779</v>
      </c>
      <c r="AE87" s="99" t="s">
        <v>782</v>
      </c>
      <c r="AF87" s="104" t="s">
        <v>1204</v>
      </c>
    </row>
    <row r="88" spans="1:32" s="11" customFormat="1" ht="28.5" customHeight="1">
      <c r="A88" s="75">
        <v>82</v>
      </c>
      <c r="B88" s="66" t="s">
        <v>516</v>
      </c>
      <c r="C88" s="67" t="s">
        <v>1413</v>
      </c>
      <c r="D88" s="153">
        <f aca="true" t="shared" si="21" ref="D88:D118">IF(C88="AA",10,IF(C88="AB",9,IF(C88="BB",8,IF(C88="BC",7,IF(C88="CC",6,IF(C88="CD",5,IF(C88="DD",4,IF(C88="F",0))))))))</f>
        <v>7</v>
      </c>
      <c r="E88" s="67" t="s">
        <v>1411</v>
      </c>
      <c r="F88" s="153">
        <f aca="true" t="shared" si="22" ref="F88:F118">IF(E88="AA",10,IF(E88="AB",9,IF(E88="BB",8,IF(E88="BC",7,IF(E88="CC",6,IF(E88="CD",5,IF(E88="DD",4,IF(E88="F",0))))))))</f>
        <v>6</v>
      </c>
      <c r="G88" s="67" t="s">
        <v>1413</v>
      </c>
      <c r="H88" s="153">
        <f aca="true" t="shared" si="23" ref="H88:H118">IF(G88="AA",10,IF(G88="AB",9,IF(G88="BB",8,IF(G88="BC",7,IF(G88="CC",6,IF(G88="CD",5,IF(G88="DD",4,IF(G88="F",0))))))))</f>
        <v>7</v>
      </c>
      <c r="I88" s="67" t="s">
        <v>1412</v>
      </c>
      <c r="J88" s="153">
        <f t="shared" si="20"/>
        <v>8</v>
      </c>
      <c r="K88" s="67" t="s">
        <v>1411</v>
      </c>
      <c r="L88" s="153">
        <f t="shared" si="14"/>
        <v>6</v>
      </c>
      <c r="M88" s="67" t="s">
        <v>1409</v>
      </c>
      <c r="N88" s="153">
        <f t="shared" si="15"/>
        <v>10</v>
      </c>
      <c r="O88" s="67" t="s">
        <v>1413</v>
      </c>
      <c r="P88" s="153">
        <f t="shared" si="16"/>
        <v>7</v>
      </c>
      <c r="Q88" s="154">
        <f t="shared" si="17"/>
        <v>280</v>
      </c>
      <c r="R88" s="155">
        <f t="shared" si="18"/>
        <v>7</v>
      </c>
      <c r="S88" s="67">
        <v>235</v>
      </c>
      <c r="T88" s="67">
        <v>252</v>
      </c>
      <c r="U88" s="69">
        <v>220</v>
      </c>
      <c r="V88" s="69">
        <v>322</v>
      </c>
      <c r="W88" s="69">
        <v>340</v>
      </c>
      <c r="X88" s="67">
        <v>318</v>
      </c>
      <c r="Y88" s="156">
        <f t="shared" si="19"/>
        <v>7.025</v>
      </c>
      <c r="Z88" s="82" t="s">
        <v>728</v>
      </c>
      <c r="AA88" s="88" t="s">
        <v>729</v>
      </c>
      <c r="AB88" s="92" t="s">
        <v>734</v>
      </c>
      <c r="AC88" s="99" t="s">
        <v>775</v>
      </c>
      <c r="AD88" s="99" t="s">
        <v>779</v>
      </c>
      <c r="AE88" s="99" t="s">
        <v>781</v>
      </c>
      <c r="AF88" s="104" t="s">
        <v>1205</v>
      </c>
    </row>
    <row r="89" spans="1:32" s="11" customFormat="1" ht="28.5" customHeight="1">
      <c r="A89" s="75">
        <v>83</v>
      </c>
      <c r="B89" s="66" t="s">
        <v>517</v>
      </c>
      <c r="C89" s="67" t="s">
        <v>1412</v>
      </c>
      <c r="D89" s="153">
        <f t="shared" si="21"/>
        <v>8</v>
      </c>
      <c r="E89" s="67" t="s">
        <v>1410</v>
      </c>
      <c r="F89" s="153">
        <f t="shared" si="22"/>
        <v>9</v>
      </c>
      <c r="G89" s="67" t="s">
        <v>1410</v>
      </c>
      <c r="H89" s="153">
        <f t="shared" si="23"/>
        <v>9</v>
      </c>
      <c r="I89" s="67" t="s">
        <v>1410</v>
      </c>
      <c r="J89" s="153">
        <f t="shared" si="20"/>
        <v>9</v>
      </c>
      <c r="K89" s="67" t="s">
        <v>1410</v>
      </c>
      <c r="L89" s="153">
        <f t="shared" si="14"/>
        <v>9</v>
      </c>
      <c r="M89" s="67" t="s">
        <v>1409</v>
      </c>
      <c r="N89" s="153">
        <f t="shared" si="15"/>
        <v>10</v>
      </c>
      <c r="O89" s="67" t="s">
        <v>1410</v>
      </c>
      <c r="P89" s="153">
        <f t="shared" si="16"/>
        <v>9</v>
      </c>
      <c r="Q89" s="154">
        <f t="shared" si="17"/>
        <v>356</v>
      </c>
      <c r="R89" s="155">
        <f t="shared" si="18"/>
        <v>8.9</v>
      </c>
      <c r="S89" s="67">
        <v>298</v>
      </c>
      <c r="T89" s="67">
        <v>364</v>
      </c>
      <c r="U89" s="69">
        <v>336</v>
      </c>
      <c r="V89" s="69">
        <v>384</v>
      </c>
      <c r="W89" s="69">
        <v>374</v>
      </c>
      <c r="X89" s="67">
        <v>386</v>
      </c>
      <c r="Y89" s="156">
        <f t="shared" si="19"/>
        <v>8.92142857142857</v>
      </c>
      <c r="Z89" s="81" t="s">
        <v>731</v>
      </c>
      <c r="AA89" s="88" t="s">
        <v>729</v>
      </c>
      <c r="AB89" s="92" t="s">
        <v>734</v>
      </c>
      <c r="AC89" s="99" t="s">
        <v>776</v>
      </c>
      <c r="AD89" s="99" t="s">
        <v>779</v>
      </c>
      <c r="AE89" s="99" t="s">
        <v>781</v>
      </c>
      <c r="AF89" s="104" t="s">
        <v>1206</v>
      </c>
    </row>
    <row r="90" spans="1:32" s="11" customFormat="1" ht="28.5" customHeight="1">
      <c r="A90" s="75">
        <v>84</v>
      </c>
      <c r="B90" s="66" t="s">
        <v>518</v>
      </c>
      <c r="C90" s="67" t="s">
        <v>1411</v>
      </c>
      <c r="D90" s="153">
        <f t="shared" si="21"/>
        <v>6</v>
      </c>
      <c r="E90" s="67" t="s">
        <v>1408</v>
      </c>
      <c r="F90" s="153">
        <f t="shared" si="22"/>
        <v>5</v>
      </c>
      <c r="G90" s="67" t="s">
        <v>1413</v>
      </c>
      <c r="H90" s="153">
        <f t="shared" si="23"/>
        <v>7</v>
      </c>
      <c r="I90" s="67" t="s">
        <v>1412</v>
      </c>
      <c r="J90" s="153">
        <f t="shared" si="20"/>
        <v>8</v>
      </c>
      <c r="K90" s="67" t="s">
        <v>1412</v>
      </c>
      <c r="L90" s="153">
        <f t="shared" si="14"/>
        <v>8</v>
      </c>
      <c r="M90" s="67" t="s">
        <v>1410</v>
      </c>
      <c r="N90" s="153">
        <f t="shared" si="15"/>
        <v>9</v>
      </c>
      <c r="O90" s="67" t="s">
        <v>1413</v>
      </c>
      <c r="P90" s="153">
        <f t="shared" si="16"/>
        <v>7</v>
      </c>
      <c r="Q90" s="154">
        <f t="shared" si="17"/>
        <v>278</v>
      </c>
      <c r="R90" s="155">
        <f t="shared" si="18"/>
        <v>6.95</v>
      </c>
      <c r="S90" s="67">
        <v>272</v>
      </c>
      <c r="T90" s="67">
        <v>322</v>
      </c>
      <c r="U90" s="69">
        <v>312</v>
      </c>
      <c r="V90" s="69">
        <v>336</v>
      </c>
      <c r="W90" s="69">
        <v>310</v>
      </c>
      <c r="X90" s="67">
        <v>324</v>
      </c>
      <c r="Y90" s="156">
        <f t="shared" si="19"/>
        <v>7.692857142857143</v>
      </c>
      <c r="Z90" s="81" t="s">
        <v>731</v>
      </c>
      <c r="AA90" s="88" t="s">
        <v>729</v>
      </c>
      <c r="AB90" s="92" t="s">
        <v>734</v>
      </c>
      <c r="AC90" s="99" t="s">
        <v>776</v>
      </c>
      <c r="AD90" s="99" t="s">
        <v>779</v>
      </c>
      <c r="AE90" s="99" t="s">
        <v>781</v>
      </c>
      <c r="AF90" s="104" t="s">
        <v>1207</v>
      </c>
    </row>
    <row r="91" spans="1:32" s="11" customFormat="1" ht="28.5" customHeight="1">
      <c r="A91" s="75">
        <v>85</v>
      </c>
      <c r="B91" s="66" t="s">
        <v>519</v>
      </c>
      <c r="C91" s="165" t="s">
        <v>1398</v>
      </c>
      <c r="D91" s="153">
        <f t="shared" si="21"/>
        <v>0</v>
      </c>
      <c r="E91" s="165" t="s">
        <v>1398</v>
      </c>
      <c r="F91" s="153">
        <f t="shared" si="22"/>
        <v>0</v>
      </c>
      <c r="G91" s="67" t="s">
        <v>1408</v>
      </c>
      <c r="H91" s="153">
        <f t="shared" si="23"/>
        <v>5</v>
      </c>
      <c r="I91" s="67" t="s">
        <v>1411</v>
      </c>
      <c r="J91" s="153">
        <f t="shared" si="20"/>
        <v>6</v>
      </c>
      <c r="K91" s="67" t="s">
        <v>1411</v>
      </c>
      <c r="L91" s="153">
        <f t="shared" si="14"/>
        <v>6</v>
      </c>
      <c r="M91" s="67" t="s">
        <v>1412</v>
      </c>
      <c r="N91" s="153">
        <f t="shared" si="15"/>
        <v>8</v>
      </c>
      <c r="O91" s="67" t="s">
        <v>1413</v>
      </c>
      <c r="P91" s="153">
        <f t="shared" si="16"/>
        <v>7</v>
      </c>
      <c r="Q91" s="154">
        <f t="shared" si="17"/>
        <v>174</v>
      </c>
      <c r="R91" s="155">
        <f t="shared" si="18"/>
        <v>4.35</v>
      </c>
      <c r="S91" s="67">
        <v>205</v>
      </c>
      <c r="T91" s="67">
        <v>214</v>
      </c>
      <c r="U91" s="69">
        <v>182</v>
      </c>
      <c r="V91" s="69">
        <v>214</v>
      </c>
      <c r="W91" s="69">
        <v>262</v>
      </c>
      <c r="X91" s="67">
        <v>234</v>
      </c>
      <c r="Y91" s="156">
        <f t="shared" si="19"/>
        <v>5.303571428571429</v>
      </c>
      <c r="Z91" s="82" t="s">
        <v>728</v>
      </c>
      <c r="AA91" s="88" t="s">
        <v>729</v>
      </c>
      <c r="AB91" s="92" t="s">
        <v>734</v>
      </c>
      <c r="AC91" s="99" t="s">
        <v>775</v>
      </c>
      <c r="AD91" s="99" t="s">
        <v>779</v>
      </c>
      <c r="AE91" s="99" t="s">
        <v>781</v>
      </c>
      <c r="AF91" s="104" t="s">
        <v>1208</v>
      </c>
    </row>
    <row r="92" spans="1:32" s="11" customFormat="1" ht="28.5" customHeight="1">
      <c r="A92" s="75">
        <v>86</v>
      </c>
      <c r="B92" s="66" t="s">
        <v>520</v>
      </c>
      <c r="C92" s="165" t="s">
        <v>1398</v>
      </c>
      <c r="D92" s="153">
        <f t="shared" si="21"/>
        <v>0</v>
      </c>
      <c r="E92" s="165" t="s">
        <v>1398</v>
      </c>
      <c r="F92" s="153">
        <f t="shared" si="22"/>
        <v>0</v>
      </c>
      <c r="G92" s="67" t="s">
        <v>1410</v>
      </c>
      <c r="H92" s="153">
        <f t="shared" si="23"/>
        <v>9</v>
      </c>
      <c r="I92" s="67" t="s">
        <v>1414</v>
      </c>
      <c r="J92" s="153">
        <f t="shared" si="20"/>
        <v>4</v>
      </c>
      <c r="K92" s="67" t="s">
        <v>1411</v>
      </c>
      <c r="L92" s="153">
        <f t="shared" si="14"/>
        <v>6</v>
      </c>
      <c r="M92" s="67" t="s">
        <v>1409</v>
      </c>
      <c r="N92" s="153">
        <f t="shared" si="15"/>
        <v>10</v>
      </c>
      <c r="O92" s="67" t="s">
        <v>1412</v>
      </c>
      <c r="P92" s="153">
        <f t="shared" si="16"/>
        <v>8</v>
      </c>
      <c r="Q92" s="154">
        <f t="shared" si="17"/>
        <v>198</v>
      </c>
      <c r="R92" s="155">
        <f t="shared" si="18"/>
        <v>4.95</v>
      </c>
      <c r="S92" s="67">
        <v>273</v>
      </c>
      <c r="T92" s="67">
        <v>326</v>
      </c>
      <c r="U92" s="69">
        <v>238</v>
      </c>
      <c r="V92" s="69">
        <v>268</v>
      </c>
      <c r="W92" s="69">
        <v>292</v>
      </c>
      <c r="X92" s="67">
        <v>284</v>
      </c>
      <c r="Y92" s="156">
        <f t="shared" si="19"/>
        <v>6.710714285714285</v>
      </c>
      <c r="Z92" s="82" t="s">
        <v>728</v>
      </c>
      <c r="AA92" s="88" t="s">
        <v>729</v>
      </c>
      <c r="AB92" s="82" t="s">
        <v>721</v>
      </c>
      <c r="AC92" s="99" t="s">
        <v>775</v>
      </c>
      <c r="AD92" s="99" t="s">
        <v>779</v>
      </c>
      <c r="AE92" s="99" t="s">
        <v>780</v>
      </c>
      <c r="AF92" s="104" t="s">
        <v>1209</v>
      </c>
    </row>
    <row r="93" spans="1:32" s="11" customFormat="1" ht="28.5" customHeight="1">
      <c r="A93" s="75">
        <v>87</v>
      </c>
      <c r="B93" s="66" t="s">
        <v>521</v>
      </c>
      <c r="C93" s="67" t="s">
        <v>1411</v>
      </c>
      <c r="D93" s="153">
        <f t="shared" si="21"/>
        <v>6</v>
      </c>
      <c r="E93" s="67" t="s">
        <v>1408</v>
      </c>
      <c r="F93" s="153">
        <f t="shared" si="22"/>
        <v>5</v>
      </c>
      <c r="G93" s="67" t="s">
        <v>1413</v>
      </c>
      <c r="H93" s="153">
        <f t="shared" si="23"/>
        <v>7</v>
      </c>
      <c r="I93" s="67" t="s">
        <v>1413</v>
      </c>
      <c r="J93" s="153">
        <f t="shared" si="20"/>
        <v>7</v>
      </c>
      <c r="K93" s="67" t="s">
        <v>1411</v>
      </c>
      <c r="L93" s="153">
        <f t="shared" si="14"/>
        <v>6</v>
      </c>
      <c r="M93" s="67" t="s">
        <v>1410</v>
      </c>
      <c r="N93" s="153">
        <f t="shared" si="15"/>
        <v>9</v>
      </c>
      <c r="O93" s="67" t="s">
        <v>1410</v>
      </c>
      <c r="P93" s="153">
        <f t="shared" si="16"/>
        <v>9</v>
      </c>
      <c r="Q93" s="154">
        <f t="shared" si="17"/>
        <v>276</v>
      </c>
      <c r="R93" s="155">
        <f t="shared" si="18"/>
        <v>6.9</v>
      </c>
      <c r="S93" s="67">
        <v>278</v>
      </c>
      <c r="T93" s="67">
        <v>288</v>
      </c>
      <c r="U93" s="69">
        <v>284</v>
      </c>
      <c r="V93" s="69">
        <v>300</v>
      </c>
      <c r="W93" s="69">
        <v>310</v>
      </c>
      <c r="X93" s="67">
        <v>316</v>
      </c>
      <c r="Y93" s="156">
        <f t="shared" si="19"/>
        <v>7.328571428571428</v>
      </c>
      <c r="Z93" s="82" t="s">
        <v>728</v>
      </c>
      <c r="AA93" s="88" t="s">
        <v>729</v>
      </c>
      <c r="AB93" s="82" t="s">
        <v>721</v>
      </c>
      <c r="AC93" s="99" t="s">
        <v>775</v>
      </c>
      <c r="AD93" s="99" t="s">
        <v>779</v>
      </c>
      <c r="AE93" s="99" t="s">
        <v>780</v>
      </c>
      <c r="AF93" s="104" t="s">
        <v>1210</v>
      </c>
    </row>
    <row r="94" spans="1:32" s="11" customFormat="1" ht="28.5" customHeight="1">
      <c r="A94" s="75">
        <v>88</v>
      </c>
      <c r="B94" s="66" t="s">
        <v>522</v>
      </c>
      <c r="C94" s="67" t="s">
        <v>1413</v>
      </c>
      <c r="D94" s="153">
        <f t="shared" si="21"/>
        <v>7</v>
      </c>
      <c r="E94" s="67" t="s">
        <v>1414</v>
      </c>
      <c r="F94" s="153">
        <f t="shared" si="22"/>
        <v>4</v>
      </c>
      <c r="G94" s="67" t="s">
        <v>1412</v>
      </c>
      <c r="H94" s="153">
        <f t="shared" si="23"/>
        <v>8</v>
      </c>
      <c r="I94" s="67" t="s">
        <v>1412</v>
      </c>
      <c r="J94" s="153">
        <f t="shared" si="20"/>
        <v>8</v>
      </c>
      <c r="K94" s="67" t="s">
        <v>1411</v>
      </c>
      <c r="L94" s="153">
        <f t="shared" si="14"/>
        <v>6</v>
      </c>
      <c r="M94" s="67" t="s">
        <v>1412</v>
      </c>
      <c r="N94" s="153">
        <f t="shared" si="15"/>
        <v>8</v>
      </c>
      <c r="O94" s="67" t="s">
        <v>1412</v>
      </c>
      <c r="P94" s="153">
        <f t="shared" si="16"/>
        <v>8</v>
      </c>
      <c r="Q94" s="154">
        <f t="shared" si="17"/>
        <v>278</v>
      </c>
      <c r="R94" s="155">
        <f t="shared" si="18"/>
        <v>6.95</v>
      </c>
      <c r="S94" s="67">
        <v>253</v>
      </c>
      <c r="T94" s="67">
        <v>258</v>
      </c>
      <c r="U94" s="69">
        <v>236</v>
      </c>
      <c r="V94" s="69">
        <v>284</v>
      </c>
      <c r="W94" s="69">
        <v>278</v>
      </c>
      <c r="X94" s="67">
        <v>280</v>
      </c>
      <c r="Y94" s="156">
        <f t="shared" si="19"/>
        <v>6.667857142857143</v>
      </c>
      <c r="Z94" s="81" t="s">
        <v>731</v>
      </c>
      <c r="AA94" s="88" t="s">
        <v>729</v>
      </c>
      <c r="AB94" s="82" t="s">
        <v>721</v>
      </c>
      <c r="AC94" s="99" t="s">
        <v>776</v>
      </c>
      <c r="AD94" s="99" t="s">
        <v>779</v>
      </c>
      <c r="AE94" s="99" t="s">
        <v>780</v>
      </c>
      <c r="AF94" s="104" t="s">
        <v>1211</v>
      </c>
    </row>
    <row r="95" spans="1:32" s="11" customFormat="1" ht="28.5" customHeight="1">
      <c r="A95" s="75">
        <v>89</v>
      </c>
      <c r="B95" s="66" t="s">
        <v>523</v>
      </c>
      <c r="C95" s="165" t="s">
        <v>1398</v>
      </c>
      <c r="D95" s="153">
        <f t="shared" si="21"/>
        <v>0</v>
      </c>
      <c r="E95" s="165" t="s">
        <v>1398</v>
      </c>
      <c r="F95" s="153">
        <f t="shared" si="22"/>
        <v>0</v>
      </c>
      <c r="G95" s="67" t="s">
        <v>1414</v>
      </c>
      <c r="H95" s="153">
        <f t="shared" si="23"/>
        <v>4</v>
      </c>
      <c r="I95" s="67" t="s">
        <v>1408</v>
      </c>
      <c r="J95" s="153">
        <f t="shared" si="20"/>
        <v>5</v>
      </c>
      <c r="K95" s="67" t="s">
        <v>1408</v>
      </c>
      <c r="L95" s="153">
        <f t="shared" si="14"/>
        <v>5</v>
      </c>
      <c r="M95" s="67" t="s">
        <v>1412</v>
      </c>
      <c r="N95" s="153">
        <f t="shared" si="15"/>
        <v>8</v>
      </c>
      <c r="O95" s="67" t="s">
        <v>1412</v>
      </c>
      <c r="P95" s="153">
        <f t="shared" si="16"/>
        <v>8</v>
      </c>
      <c r="Q95" s="154">
        <f t="shared" si="17"/>
        <v>164</v>
      </c>
      <c r="R95" s="155">
        <f t="shared" si="18"/>
        <v>4.1</v>
      </c>
      <c r="S95" s="67">
        <v>256</v>
      </c>
      <c r="T95" s="67">
        <v>332</v>
      </c>
      <c r="U95" s="69">
        <v>216</v>
      </c>
      <c r="V95" s="69">
        <v>302</v>
      </c>
      <c r="W95" s="69">
        <v>354</v>
      </c>
      <c r="X95" s="67">
        <v>326</v>
      </c>
      <c r="Y95" s="156">
        <f t="shared" si="19"/>
        <v>6.964285714285714</v>
      </c>
      <c r="Z95" s="91" t="s">
        <v>732</v>
      </c>
      <c r="AA95" s="82" t="s">
        <v>733</v>
      </c>
      <c r="AB95" s="82" t="s">
        <v>721</v>
      </c>
      <c r="AC95" s="99" t="s">
        <v>777</v>
      </c>
      <c r="AD95" s="99" t="s">
        <v>778</v>
      </c>
      <c r="AE95" s="99" t="s">
        <v>780</v>
      </c>
      <c r="AF95" s="105" t="s">
        <v>1212</v>
      </c>
    </row>
    <row r="96" spans="1:32" s="11" customFormat="1" ht="28.5" customHeight="1">
      <c r="A96" s="75">
        <v>90</v>
      </c>
      <c r="B96" s="66" t="s">
        <v>524</v>
      </c>
      <c r="C96" s="67" t="s">
        <v>1408</v>
      </c>
      <c r="D96" s="153">
        <f t="shared" si="21"/>
        <v>5</v>
      </c>
      <c r="E96" s="67" t="s">
        <v>1414</v>
      </c>
      <c r="F96" s="153">
        <f t="shared" si="22"/>
        <v>4</v>
      </c>
      <c r="G96" s="67" t="s">
        <v>1413</v>
      </c>
      <c r="H96" s="153">
        <f t="shared" si="23"/>
        <v>7</v>
      </c>
      <c r="I96" s="67" t="s">
        <v>1412</v>
      </c>
      <c r="J96" s="153">
        <f t="shared" si="20"/>
        <v>8</v>
      </c>
      <c r="K96" s="67" t="s">
        <v>1413</v>
      </c>
      <c r="L96" s="153">
        <f t="shared" si="14"/>
        <v>7</v>
      </c>
      <c r="M96" s="67" t="s">
        <v>1410</v>
      </c>
      <c r="N96" s="153">
        <f t="shared" si="15"/>
        <v>9</v>
      </c>
      <c r="O96" s="67" t="s">
        <v>1412</v>
      </c>
      <c r="P96" s="153">
        <f t="shared" si="16"/>
        <v>8</v>
      </c>
      <c r="Q96" s="154">
        <f t="shared" si="17"/>
        <v>268</v>
      </c>
      <c r="R96" s="155">
        <f t="shared" si="18"/>
        <v>6.7</v>
      </c>
      <c r="S96" s="145">
        <v>183</v>
      </c>
      <c r="T96" s="67">
        <v>264</v>
      </c>
      <c r="U96" s="69">
        <v>188</v>
      </c>
      <c r="V96" s="69">
        <v>296</v>
      </c>
      <c r="W96" s="69">
        <v>298</v>
      </c>
      <c r="X96" s="67">
        <v>274</v>
      </c>
      <c r="Y96" s="156">
        <f t="shared" si="19"/>
        <v>6.325</v>
      </c>
      <c r="Z96" s="81" t="s">
        <v>731</v>
      </c>
      <c r="AA96" s="88" t="s">
        <v>729</v>
      </c>
      <c r="AB96" s="92" t="s">
        <v>734</v>
      </c>
      <c r="AC96" s="99" t="s">
        <v>776</v>
      </c>
      <c r="AD96" s="99" t="s">
        <v>779</v>
      </c>
      <c r="AE96" s="99" t="s">
        <v>781</v>
      </c>
      <c r="AF96" s="105" t="s">
        <v>1213</v>
      </c>
    </row>
    <row r="97" spans="1:32" s="11" customFormat="1" ht="28.5" customHeight="1">
      <c r="A97" s="75">
        <v>91</v>
      </c>
      <c r="B97" s="66" t="s">
        <v>525</v>
      </c>
      <c r="C97" s="67" t="s">
        <v>1412</v>
      </c>
      <c r="D97" s="153">
        <f t="shared" si="21"/>
        <v>8</v>
      </c>
      <c r="E97" s="67" t="s">
        <v>1412</v>
      </c>
      <c r="F97" s="153">
        <f t="shared" si="22"/>
        <v>8</v>
      </c>
      <c r="G97" s="67" t="s">
        <v>1410</v>
      </c>
      <c r="H97" s="153">
        <f t="shared" si="23"/>
        <v>9</v>
      </c>
      <c r="I97" s="67" t="s">
        <v>1412</v>
      </c>
      <c r="J97" s="153">
        <f t="shared" si="20"/>
        <v>8</v>
      </c>
      <c r="K97" s="67" t="s">
        <v>1413</v>
      </c>
      <c r="L97" s="153">
        <f t="shared" si="14"/>
        <v>7</v>
      </c>
      <c r="M97" s="67" t="s">
        <v>1410</v>
      </c>
      <c r="N97" s="153">
        <f t="shared" si="15"/>
        <v>9</v>
      </c>
      <c r="O97" s="67" t="s">
        <v>1412</v>
      </c>
      <c r="P97" s="153">
        <f t="shared" si="16"/>
        <v>8</v>
      </c>
      <c r="Q97" s="154">
        <f t="shared" si="17"/>
        <v>322</v>
      </c>
      <c r="R97" s="155">
        <f t="shared" si="18"/>
        <v>8.05</v>
      </c>
      <c r="S97" s="67">
        <v>297</v>
      </c>
      <c r="T97" s="67">
        <v>350</v>
      </c>
      <c r="U97" s="69">
        <v>284</v>
      </c>
      <c r="V97" s="69">
        <v>314</v>
      </c>
      <c r="W97" s="69">
        <v>320</v>
      </c>
      <c r="X97" s="67">
        <v>340</v>
      </c>
      <c r="Y97" s="156">
        <f t="shared" si="19"/>
        <v>7.953571428571428</v>
      </c>
      <c r="Z97" s="82" t="s">
        <v>728</v>
      </c>
      <c r="AA97" s="88" t="s">
        <v>729</v>
      </c>
      <c r="AB97" s="92" t="s">
        <v>734</v>
      </c>
      <c r="AC97" s="99" t="s">
        <v>775</v>
      </c>
      <c r="AD97" s="99" t="s">
        <v>779</v>
      </c>
      <c r="AE97" s="99" t="s">
        <v>781</v>
      </c>
      <c r="AF97" s="104" t="s">
        <v>1214</v>
      </c>
    </row>
    <row r="98" spans="1:32" s="11" customFormat="1" ht="28.5" customHeight="1">
      <c r="A98" s="75">
        <v>92</v>
      </c>
      <c r="B98" s="66" t="s">
        <v>526</v>
      </c>
      <c r="C98" s="67" t="s">
        <v>1413</v>
      </c>
      <c r="D98" s="153">
        <f t="shared" si="21"/>
        <v>7</v>
      </c>
      <c r="E98" s="67" t="s">
        <v>1414</v>
      </c>
      <c r="F98" s="153">
        <f t="shared" si="22"/>
        <v>4</v>
      </c>
      <c r="G98" s="67" t="s">
        <v>1413</v>
      </c>
      <c r="H98" s="153">
        <f t="shared" si="23"/>
        <v>7</v>
      </c>
      <c r="I98" s="67" t="s">
        <v>1413</v>
      </c>
      <c r="J98" s="153">
        <f t="shared" si="20"/>
        <v>7</v>
      </c>
      <c r="K98" s="67" t="s">
        <v>1411</v>
      </c>
      <c r="L98" s="153">
        <f t="shared" si="14"/>
        <v>6</v>
      </c>
      <c r="M98" s="67" t="s">
        <v>1410</v>
      </c>
      <c r="N98" s="153">
        <f t="shared" si="15"/>
        <v>9</v>
      </c>
      <c r="O98" s="67" t="s">
        <v>1412</v>
      </c>
      <c r="P98" s="153">
        <f t="shared" si="16"/>
        <v>8</v>
      </c>
      <c r="Q98" s="154">
        <f t="shared" si="17"/>
        <v>268</v>
      </c>
      <c r="R98" s="155">
        <f t="shared" si="18"/>
        <v>6.7</v>
      </c>
      <c r="S98" s="67">
        <v>261</v>
      </c>
      <c r="T98" s="67">
        <v>264</v>
      </c>
      <c r="U98" s="69">
        <v>208</v>
      </c>
      <c r="V98" s="69">
        <v>292</v>
      </c>
      <c r="W98" s="69">
        <v>296</v>
      </c>
      <c r="X98" s="67">
        <v>306</v>
      </c>
      <c r="Y98" s="156">
        <f t="shared" si="19"/>
        <v>6.767857142857143</v>
      </c>
      <c r="Z98" s="81" t="s">
        <v>731</v>
      </c>
      <c r="AA98" s="88" t="s">
        <v>729</v>
      </c>
      <c r="AB98" s="92" t="s">
        <v>734</v>
      </c>
      <c r="AC98" s="99" t="s">
        <v>776</v>
      </c>
      <c r="AD98" s="99" t="s">
        <v>779</v>
      </c>
      <c r="AE98" s="99" t="s">
        <v>781</v>
      </c>
      <c r="AF98" s="104" t="s">
        <v>1215</v>
      </c>
    </row>
    <row r="99" spans="1:32" s="11" customFormat="1" ht="28.5" customHeight="1">
      <c r="A99" s="75">
        <v>93</v>
      </c>
      <c r="B99" s="66" t="s">
        <v>527</v>
      </c>
      <c r="C99" s="67" t="s">
        <v>1413</v>
      </c>
      <c r="D99" s="153">
        <f t="shared" si="21"/>
        <v>7</v>
      </c>
      <c r="E99" s="67" t="s">
        <v>1408</v>
      </c>
      <c r="F99" s="153">
        <f t="shared" si="22"/>
        <v>5</v>
      </c>
      <c r="G99" s="67" t="s">
        <v>1413</v>
      </c>
      <c r="H99" s="153">
        <f t="shared" si="23"/>
        <v>7</v>
      </c>
      <c r="I99" s="67" t="s">
        <v>1413</v>
      </c>
      <c r="J99" s="153">
        <f t="shared" si="20"/>
        <v>7</v>
      </c>
      <c r="K99" s="67" t="s">
        <v>1411</v>
      </c>
      <c r="L99" s="153">
        <f t="shared" si="14"/>
        <v>6</v>
      </c>
      <c r="M99" s="67" t="s">
        <v>1410</v>
      </c>
      <c r="N99" s="153">
        <f t="shared" si="15"/>
        <v>9</v>
      </c>
      <c r="O99" s="67" t="s">
        <v>1413</v>
      </c>
      <c r="P99" s="153">
        <f t="shared" si="16"/>
        <v>7</v>
      </c>
      <c r="Q99" s="154">
        <f t="shared" si="17"/>
        <v>266</v>
      </c>
      <c r="R99" s="155">
        <f t="shared" si="18"/>
        <v>6.65</v>
      </c>
      <c r="S99" s="67">
        <v>220</v>
      </c>
      <c r="T99" s="67">
        <v>240</v>
      </c>
      <c r="U99" s="69">
        <v>198</v>
      </c>
      <c r="V99" s="69">
        <v>256</v>
      </c>
      <c r="W99" s="69">
        <v>286</v>
      </c>
      <c r="X99" s="67">
        <v>286</v>
      </c>
      <c r="Y99" s="156">
        <f t="shared" si="19"/>
        <v>6.257142857142857</v>
      </c>
      <c r="Z99" s="81" t="s">
        <v>731</v>
      </c>
      <c r="AA99" s="88" t="s">
        <v>729</v>
      </c>
      <c r="AB99" s="92" t="s">
        <v>734</v>
      </c>
      <c r="AC99" s="99" t="s">
        <v>776</v>
      </c>
      <c r="AD99" s="99" t="s">
        <v>779</v>
      </c>
      <c r="AE99" s="99" t="s">
        <v>781</v>
      </c>
      <c r="AF99" s="104" t="s">
        <v>1216</v>
      </c>
    </row>
    <row r="100" spans="1:32" s="11" customFormat="1" ht="28.5" customHeight="1">
      <c r="A100" s="75">
        <v>94</v>
      </c>
      <c r="B100" s="66" t="s">
        <v>528</v>
      </c>
      <c r="C100" s="67" t="s">
        <v>1411</v>
      </c>
      <c r="D100" s="153">
        <f t="shared" si="21"/>
        <v>6</v>
      </c>
      <c r="E100" s="67" t="s">
        <v>1414</v>
      </c>
      <c r="F100" s="153">
        <f t="shared" si="22"/>
        <v>4</v>
      </c>
      <c r="G100" s="67" t="s">
        <v>1411</v>
      </c>
      <c r="H100" s="153">
        <f t="shared" si="23"/>
        <v>6</v>
      </c>
      <c r="I100" s="67" t="s">
        <v>1413</v>
      </c>
      <c r="J100" s="153">
        <f t="shared" si="20"/>
        <v>7</v>
      </c>
      <c r="K100" s="67" t="s">
        <v>1413</v>
      </c>
      <c r="L100" s="153">
        <f t="shared" si="14"/>
        <v>7</v>
      </c>
      <c r="M100" s="67" t="s">
        <v>1410</v>
      </c>
      <c r="N100" s="153">
        <f t="shared" si="15"/>
        <v>9</v>
      </c>
      <c r="O100" s="67" t="s">
        <v>1412</v>
      </c>
      <c r="P100" s="153">
        <f t="shared" si="16"/>
        <v>8</v>
      </c>
      <c r="Q100" s="154">
        <f t="shared" si="17"/>
        <v>262</v>
      </c>
      <c r="R100" s="155">
        <f t="shared" si="18"/>
        <v>6.55</v>
      </c>
      <c r="S100" s="67">
        <v>256</v>
      </c>
      <c r="T100" s="67">
        <v>314</v>
      </c>
      <c r="U100" s="69">
        <v>230</v>
      </c>
      <c r="V100" s="69">
        <v>248</v>
      </c>
      <c r="W100" s="69">
        <v>298</v>
      </c>
      <c r="X100" s="67">
        <v>306</v>
      </c>
      <c r="Y100" s="156">
        <f t="shared" si="19"/>
        <v>6.835714285714285</v>
      </c>
      <c r="Z100" s="82" t="s">
        <v>728</v>
      </c>
      <c r="AA100" s="88" t="s">
        <v>729</v>
      </c>
      <c r="AB100" s="82" t="s">
        <v>721</v>
      </c>
      <c r="AC100" s="99" t="s">
        <v>775</v>
      </c>
      <c r="AD100" s="99" t="s">
        <v>779</v>
      </c>
      <c r="AE100" s="99" t="s">
        <v>780</v>
      </c>
      <c r="AF100" s="104" t="s">
        <v>1217</v>
      </c>
    </row>
    <row r="101" spans="1:32" s="11" customFormat="1" ht="28.5" customHeight="1">
      <c r="A101" s="75">
        <v>95</v>
      </c>
      <c r="B101" s="66" t="s">
        <v>529</v>
      </c>
      <c r="C101" s="67" t="s">
        <v>1414</v>
      </c>
      <c r="D101" s="153">
        <f t="shared" si="21"/>
        <v>4</v>
      </c>
      <c r="E101" s="67" t="s">
        <v>1411</v>
      </c>
      <c r="F101" s="153">
        <f t="shared" si="22"/>
        <v>6</v>
      </c>
      <c r="G101" s="67" t="s">
        <v>1413</v>
      </c>
      <c r="H101" s="153">
        <f t="shared" si="23"/>
        <v>7</v>
      </c>
      <c r="I101" s="67" t="s">
        <v>1413</v>
      </c>
      <c r="J101" s="153">
        <f t="shared" si="20"/>
        <v>7</v>
      </c>
      <c r="K101" s="67" t="s">
        <v>1411</v>
      </c>
      <c r="L101" s="153">
        <f t="shared" si="14"/>
        <v>6</v>
      </c>
      <c r="M101" s="67" t="s">
        <v>1410</v>
      </c>
      <c r="N101" s="153">
        <f t="shared" si="15"/>
        <v>9</v>
      </c>
      <c r="O101" s="67" t="s">
        <v>1412</v>
      </c>
      <c r="P101" s="153">
        <f t="shared" si="16"/>
        <v>8</v>
      </c>
      <c r="Q101" s="154">
        <f t="shared" si="17"/>
        <v>262</v>
      </c>
      <c r="R101" s="155">
        <f t="shared" si="18"/>
        <v>6.55</v>
      </c>
      <c r="S101" s="67">
        <v>272</v>
      </c>
      <c r="T101" s="67">
        <v>338</v>
      </c>
      <c r="U101" s="69">
        <v>258</v>
      </c>
      <c r="V101" s="69">
        <v>298</v>
      </c>
      <c r="W101" s="69">
        <v>320</v>
      </c>
      <c r="X101" s="67">
        <v>292</v>
      </c>
      <c r="Y101" s="156">
        <f t="shared" si="19"/>
        <v>7.285714285714286</v>
      </c>
      <c r="Z101" s="81" t="s">
        <v>731</v>
      </c>
      <c r="AA101" s="88" t="s">
        <v>729</v>
      </c>
      <c r="AB101" s="82" t="s">
        <v>721</v>
      </c>
      <c r="AC101" s="99" t="s">
        <v>776</v>
      </c>
      <c r="AD101" s="99" t="s">
        <v>779</v>
      </c>
      <c r="AE101" s="99" t="s">
        <v>780</v>
      </c>
      <c r="AF101" s="104" t="s">
        <v>1218</v>
      </c>
    </row>
    <row r="102" spans="1:32" s="11" customFormat="1" ht="28.5" customHeight="1">
      <c r="A102" s="75">
        <v>96</v>
      </c>
      <c r="B102" s="66" t="s">
        <v>530</v>
      </c>
      <c r="C102" s="67" t="s">
        <v>1412</v>
      </c>
      <c r="D102" s="153">
        <f t="shared" si="21"/>
        <v>8</v>
      </c>
      <c r="E102" s="67" t="s">
        <v>1413</v>
      </c>
      <c r="F102" s="153">
        <f t="shared" si="22"/>
        <v>7</v>
      </c>
      <c r="G102" s="67" t="s">
        <v>1410</v>
      </c>
      <c r="H102" s="153">
        <f t="shared" si="23"/>
        <v>9</v>
      </c>
      <c r="I102" s="67" t="s">
        <v>1410</v>
      </c>
      <c r="J102" s="153">
        <f t="shared" si="20"/>
        <v>9</v>
      </c>
      <c r="K102" s="67" t="s">
        <v>1413</v>
      </c>
      <c r="L102" s="153">
        <f t="shared" si="14"/>
        <v>7</v>
      </c>
      <c r="M102" s="67" t="s">
        <v>1410</v>
      </c>
      <c r="N102" s="153">
        <f t="shared" si="15"/>
        <v>9</v>
      </c>
      <c r="O102" s="67" t="s">
        <v>1413</v>
      </c>
      <c r="P102" s="153">
        <f t="shared" si="16"/>
        <v>7</v>
      </c>
      <c r="Q102" s="154">
        <f t="shared" si="17"/>
        <v>314</v>
      </c>
      <c r="R102" s="155">
        <f t="shared" si="18"/>
        <v>7.85</v>
      </c>
      <c r="S102" s="67">
        <v>263</v>
      </c>
      <c r="T102" s="67">
        <v>290</v>
      </c>
      <c r="U102" s="69">
        <v>282</v>
      </c>
      <c r="V102" s="69">
        <v>320</v>
      </c>
      <c r="W102" s="69">
        <v>338</v>
      </c>
      <c r="X102" s="67">
        <v>336</v>
      </c>
      <c r="Y102" s="156">
        <f t="shared" si="19"/>
        <v>7.6535714285714285</v>
      </c>
      <c r="Z102" s="82" t="s">
        <v>728</v>
      </c>
      <c r="AA102" s="88" t="s">
        <v>729</v>
      </c>
      <c r="AB102" s="89" t="s">
        <v>730</v>
      </c>
      <c r="AC102" s="99" t="s">
        <v>775</v>
      </c>
      <c r="AD102" s="99" t="s">
        <v>779</v>
      </c>
      <c r="AE102" s="99" t="s">
        <v>782</v>
      </c>
      <c r="AF102" s="104" t="s">
        <v>1219</v>
      </c>
    </row>
    <row r="103" spans="1:32" s="11" customFormat="1" ht="28.5" customHeight="1">
      <c r="A103" s="75">
        <v>97</v>
      </c>
      <c r="B103" s="66" t="s">
        <v>531</v>
      </c>
      <c r="C103" s="67" t="s">
        <v>1413</v>
      </c>
      <c r="D103" s="153">
        <f t="shared" si="21"/>
        <v>7</v>
      </c>
      <c r="E103" s="67" t="s">
        <v>1414</v>
      </c>
      <c r="F103" s="153">
        <f t="shared" si="22"/>
        <v>4</v>
      </c>
      <c r="G103" s="67" t="s">
        <v>1413</v>
      </c>
      <c r="H103" s="153">
        <f t="shared" si="23"/>
        <v>7</v>
      </c>
      <c r="I103" s="67" t="s">
        <v>1413</v>
      </c>
      <c r="J103" s="153">
        <f t="shared" si="20"/>
        <v>7</v>
      </c>
      <c r="K103" s="67" t="s">
        <v>1412</v>
      </c>
      <c r="L103" s="153">
        <f t="shared" si="14"/>
        <v>8</v>
      </c>
      <c r="M103" s="67" t="s">
        <v>1410</v>
      </c>
      <c r="N103" s="153">
        <f t="shared" si="15"/>
        <v>9</v>
      </c>
      <c r="O103" s="67" t="s">
        <v>1412</v>
      </c>
      <c r="P103" s="153">
        <f t="shared" si="16"/>
        <v>8</v>
      </c>
      <c r="Q103" s="154">
        <f t="shared" si="17"/>
        <v>280</v>
      </c>
      <c r="R103" s="155">
        <f t="shared" si="18"/>
        <v>7</v>
      </c>
      <c r="S103" s="67">
        <v>300</v>
      </c>
      <c r="T103" s="67">
        <v>338</v>
      </c>
      <c r="U103" s="69">
        <v>240</v>
      </c>
      <c r="V103" s="69">
        <v>294</v>
      </c>
      <c r="W103" s="69">
        <v>292</v>
      </c>
      <c r="X103" s="67">
        <v>274</v>
      </c>
      <c r="Y103" s="156">
        <f t="shared" si="19"/>
        <v>7.207142857142857</v>
      </c>
      <c r="Z103" s="82" t="s">
        <v>728</v>
      </c>
      <c r="AA103" s="88" t="s">
        <v>729</v>
      </c>
      <c r="AB103" s="89" t="s">
        <v>730</v>
      </c>
      <c r="AC103" s="99" t="s">
        <v>775</v>
      </c>
      <c r="AD103" s="99" t="s">
        <v>779</v>
      </c>
      <c r="AE103" s="99" t="s">
        <v>782</v>
      </c>
      <c r="AF103" s="104" t="s">
        <v>1220</v>
      </c>
    </row>
    <row r="104" spans="1:32" s="11" customFormat="1" ht="28.5" customHeight="1">
      <c r="A104" s="75">
        <v>98</v>
      </c>
      <c r="B104" s="66" t="s">
        <v>532</v>
      </c>
      <c r="C104" s="67" t="s">
        <v>1409</v>
      </c>
      <c r="D104" s="153">
        <f t="shared" si="21"/>
        <v>10</v>
      </c>
      <c r="E104" s="67" t="s">
        <v>1410</v>
      </c>
      <c r="F104" s="153">
        <f t="shared" si="22"/>
        <v>9</v>
      </c>
      <c r="G104" s="67" t="s">
        <v>1410</v>
      </c>
      <c r="H104" s="153">
        <f t="shared" si="23"/>
        <v>9</v>
      </c>
      <c r="I104" s="67" t="s">
        <v>1412</v>
      </c>
      <c r="J104" s="153">
        <f t="shared" si="20"/>
        <v>8</v>
      </c>
      <c r="K104" s="67" t="s">
        <v>1410</v>
      </c>
      <c r="L104" s="153">
        <f t="shared" si="14"/>
        <v>9</v>
      </c>
      <c r="M104" s="67" t="s">
        <v>1410</v>
      </c>
      <c r="N104" s="153">
        <f t="shared" si="15"/>
        <v>9</v>
      </c>
      <c r="O104" s="67" t="s">
        <v>1410</v>
      </c>
      <c r="P104" s="153">
        <f t="shared" si="16"/>
        <v>9</v>
      </c>
      <c r="Q104" s="154">
        <f t="shared" si="17"/>
        <v>360</v>
      </c>
      <c r="R104" s="155">
        <f t="shared" si="18"/>
        <v>9</v>
      </c>
      <c r="S104" s="67">
        <v>273</v>
      </c>
      <c r="T104" s="67">
        <v>344</v>
      </c>
      <c r="U104" s="69">
        <v>290</v>
      </c>
      <c r="V104" s="69">
        <v>314</v>
      </c>
      <c r="W104" s="69">
        <v>332</v>
      </c>
      <c r="X104" s="67">
        <v>340</v>
      </c>
      <c r="Y104" s="156">
        <f t="shared" si="19"/>
        <v>8.04642857142857</v>
      </c>
      <c r="Z104" s="91" t="s">
        <v>732</v>
      </c>
      <c r="AA104" s="88" t="s">
        <v>729</v>
      </c>
      <c r="AB104" s="89" t="s">
        <v>730</v>
      </c>
      <c r="AC104" s="99" t="s">
        <v>777</v>
      </c>
      <c r="AD104" s="99" t="s">
        <v>779</v>
      </c>
      <c r="AE104" s="99" t="s">
        <v>782</v>
      </c>
      <c r="AF104" s="104" t="s">
        <v>1221</v>
      </c>
    </row>
    <row r="105" spans="1:32" s="11" customFormat="1" ht="36" customHeight="1">
      <c r="A105" s="75">
        <v>99</v>
      </c>
      <c r="B105" s="66" t="s">
        <v>533</v>
      </c>
      <c r="C105" s="67" t="s">
        <v>1412</v>
      </c>
      <c r="D105" s="153">
        <f t="shared" si="21"/>
        <v>8</v>
      </c>
      <c r="E105" s="67" t="s">
        <v>1409</v>
      </c>
      <c r="F105" s="153">
        <f t="shared" si="22"/>
        <v>10</v>
      </c>
      <c r="G105" s="67" t="s">
        <v>1412</v>
      </c>
      <c r="H105" s="153">
        <f t="shared" si="23"/>
        <v>8</v>
      </c>
      <c r="I105" s="67" t="s">
        <v>1412</v>
      </c>
      <c r="J105" s="153">
        <f t="shared" si="20"/>
        <v>8</v>
      </c>
      <c r="K105" s="67" t="s">
        <v>1413</v>
      </c>
      <c r="L105" s="153">
        <f t="shared" si="14"/>
        <v>7</v>
      </c>
      <c r="M105" s="67" t="s">
        <v>1412</v>
      </c>
      <c r="N105" s="153">
        <f t="shared" si="15"/>
        <v>8</v>
      </c>
      <c r="O105" s="67" t="s">
        <v>1410</v>
      </c>
      <c r="P105" s="153">
        <f t="shared" si="16"/>
        <v>9</v>
      </c>
      <c r="Q105" s="154">
        <f t="shared" si="17"/>
        <v>334</v>
      </c>
      <c r="R105" s="155">
        <f t="shared" si="18"/>
        <v>8.35</v>
      </c>
      <c r="S105" s="67">
        <v>280</v>
      </c>
      <c r="T105" s="67">
        <v>296</v>
      </c>
      <c r="U105" s="69">
        <v>238</v>
      </c>
      <c r="V105" s="69">
        <v>290</v>
      </c>
      <c r="W105" s="69">
        <v>272</v>
      </c>
      <c r="X105" s="67">
        <v>296</v>
      </c>
      <c r="Y105" s="156">
        <f t="shared" si="19"/>
        <v>7.164285714285715</v>
      </c>
      <c r="Z105" s="81" t="s">
        <v>731</v>
      </c>
      <c r="AA105" s="88" t="s">
        <v>729</v>
      </c>
      <c r="AB105" s="82" t="s">
        <v>721</v>
      </c>
      <c r="AC105" s="99" t="s">
        <v>776</v>
      </c>
      <c r="AD105" s="99" t="s">
        <v>779</v>
      </c>
      <c r="AE105" s="99" t="s">
        <v>780</v>
      </c>
      <c r="AF105" s="103" t="s">
        <v>1222</v>
      </c>
    </row>
    <row r="106" spans="1:32" s="11" customFormat="1" ht="28.5" customHeight="1">
      <c r="A106" s="75">
        <v>100</v>
      </c>
      <c r="B106" s="66" t="s">
        <v>534</v>
      </c>
      <c r="C106" s="165" t="s">
        <v>1398</v>
      </c>
      <c r="D106" s="153">
        <f t="shared" si="21"/>
        <v>0</v>
      </c>
      <c r="E106" s="165" t="s">
        <v>1398</v>
      </c>
      <c r="F106" s="153">
        <f t="shared" si="22"/>
        <v>0</v>
      </c>
      <c r="G106" s="67" t="s">
        <v>1408</v>
      </c>
      <c r="H106" s="153">
        <f t="shared" si="23"/>
        <v>5</v>
      </c>
      <c r="I106" s="67" t="s">
        <v>1408</v>
      </c>
      <c r="J106" s="153">
        <f t="shared" si="20"/>
        <v>5</v>
      </c>
      <c r="K106" s="67" t="s">
        <v>1411</v>
      </c>
      <c r="L106" s="153">
        <f t="shared" si="14"/>
        <v>6</v>
      </c>
      <c r="M106" s="67" t="s">
        <v>1410</v>
      </c>
      <c r="N106" s="153">
        <f t="shared" si="15"/>
        <v>9</v>
      </c>
      <c r="O106" s="67" t="s">
        <v>1413</v>
      </c>
      <c r="P106" s="153">
        <f t="shared" si="16"/>
        <v>7</v>
      </c>
      <c r="Q106" s="154">
        <f t="shared" si="17"/>
        <v>170</v>
      </c>
      <c r="R106" s="155">
        <f t="shared" si="18"/>
        <v>4.25</v>
      </c>
      <c r="S106" s="67">
        <v>167</v>
      </c>
      <c r="T106" s="67">
        <v>202</v>
      </c>
      <c r="U106" s="69">
        <v>192</v>
      </c>
      <c r="V106" s="69">
        <v>198</v>
      </c>
      <c r="W106" s="147">
        <v>188</v>
      </c>
      <c r="X106" s="113">
        <v>228</v>
      </c>
      <c r="Y106" s="156">
        <f t="shared" si="19"/>
        <v>4.803571428571429</v>
      </c>
      <c r="Z106" s="82" t="s">
        <v>728</v>
      </c>
      <c r="AA106" s="88" t="s">
        <v>729</v>
      </c>
      <c r="AB106" s="92" t="s">
        <v>734</v>
      </c>
      <c r="AC106" s="99" t="s">
        <v>775</v>
      </c>
      <c r="AD106" s="99" t="s">
        <v>779</v>
      </c>
      <c r="AE106" s="99" t="s">
        <v>781</v>
      </c>
      <c r="AF106" s="104" t="s">
        <v>1223</v>
      </c>
    </row>
    <row r="107" spans="1:32" s="11" customFormat="1" ht="28.5" customHeight="1">
      <c r="A107" s="75">
        <v>101</v>
      </c>
      <c r="B107" s="66" t="s">
        <v>535</v>
      </c>
      <c r="C107" s="67" t="s">
        <v>1411</v>
      </c>
      <c r="D107" s="153">
        <f t="shared" si="21"/>
        <v>6</v>
      </c>
      <c r="E107" s="67" t="s">
        <v>1413</v>
      </c>
      <c r="F107" s="153">
        <f t="shared" si="22"/>
        <v>7</v>
      </c>
      <c r="G107" s="67" t="s">
        <v>1413</v>
      </c>
      <c r="H107" s="153">
        <f t="shared" si="23"/>
        <v>7</v>
      </c>
      <c r="I107" s="67" t="s">
        <v>1413</v>
      </c>
      <c r="J107" s="153">
        <f t="shared" si="20"/>
        <v>7</v>
      </c>
      <c r="K107" s="67" t="s">
        <v>1413</v>
      </c>
      <c r="L107" s="153">
        <f t="shared" si="14"/>
        <v>7</v>
      </c>
      <c r="M107" s="67" t="s">
        <v>1410</v>
      </c>
      <c r="N107" s="153">
        <f t="shared" si="15"/>
        <v>9</v>
      </c>
      <c r="O107" s="67" t="s">
        <v>1413</v>
      </c>
      <c r="P107" s="153">
        <f t="shared" si="16"/>
        <v>7</v>
      </c>
      <c r="Q107" s="154">
        <f t="shared" si="17"/>
        <v>278</v>
      </c>
      <c r="R107" s="155">
        <f t="shared" si="18"/>
        <v>6.95</v>
      </c>
      <c r="S107" s="67">
        <v>195</v>
      </c>
      <c r="T107" s="67">
        <v>214</v>
      </c>
      <c r="U107" s="67">
        <v>182</v>
      </c>
      <c r="V107" s="69">
        <v>250</v>
      </c>
      <c r="W107" s="69">
        <v>270</v>
      </c>
      <c r="X107" s="67">
        <v>284</v>
      </c>
      <c r="Y107" s="156">
        <f t="shared" si="19"/>
        <v>5.975</v>
      </c>
      <c r="Z107" s="81" t="s">
        <v>731</v>
      </c>
      <c r="AA107" s="88" t="s">
        <v>729</v>
      </c>
      <c r="AB107" s="92" t="s">
        <v>734</v>
      </c>
      <c r="AC107" s="99" t="s">
        <v>776</v>
      </c>
      <c r="AD107" s="99" t="s">
        <v>779</v>
      </c>
      <c r="AE107" s="99" t="s">
        <v>781</v>
      </c>
      <c r="AF107" s="104" t="s">
        <v>1224</v>
      </c>
    </row>
    <row r="108" spans="1:32" s="11" customFormat="1" ht="28.5" customHeight="1">
      <c r="A108" s="75">
        <v>102</v>
      </c>
      <c r="B108" s="66" t="s">
        <v>536</v>
      </c>
      <c r="C108" s="67" t="s">
        <v>1408</v>
      </c>
      <c r="D108" s="153">
        <f t="shared" si="21"/>
        <v>5</v>
      </c>
      <c r="E108" s="67" t="s">
        <v>1408</v>
      </c>
      <c r="F108" s="153">
        <f t="shared" si="22"/>
        <v>5</v>
      </c>
      <c r="G108" s="67" t="s">
        <v>1414</v>
      </c>
      <c r="H108" s="153">
        <f t="shared" si="23"/>
        <v>4</v>
      </c>
      <c r="I108" s="67" t="s">
        <v>1413</v>
      </c>
      <c r="J108" s="153">
        <f t="shared" si="20"/>
        <v>7</v>
      </c>
      <c r="K108" s="67" t="s">
        <v>1408</v>
      </c>
      <c r="L108" s="153">
        <f t="shared" si="14"/>
        <v>5</v>
      </c>
      <c r="M108" s="67" t="s">
        <v>1412</v>
      </c>
      <c r="N108" s="153">
        <f t="shared" si="15"/>
        <v>8</v>
      </c>
      <c r="O108" s="67" t="s">
        <v>1412</v>
      </c>
      <c r="P108" s="153">
        <f t="shared" si="16"/>
        <v>8</v>
      </c>
      <c r="Q108" s="154">
        <f t="shared" si="17"/>
        <v>236</v>
      </c>
      <c r="R108" s="155">
        <f t="shared" si="18"/>
        <v>5.9</v>
      </c>
      <c r="S108" s="67">
        <v>226</v>
      </c>
      <c r="T108" s="67">
        <v>292</v>
      </c>
      <c r="U108" s="67">
        <v>248</v>
      </c>
      <c r="V108" s="69">
        <v>282</v>
      </c>
      <c r="W108" s="69">
        <v>276</v>
      </c>
      <c r="X108" s="67">
        <v>278</v>
      </c>
      <c r="Y108" s="156">
        <f t="shared" si="19"/>
        <v>6.564285714285714</v>
      </c>
      <c r="Z108" s="82" t="s">
        <v>728</v>
      </c>
      <c r="AA108" s="88" t="s">
        <v>729</v>
      </c>
      <c r="AB108" s="82" t="s">
        <v>721</v>
      </c>
      <c r="AC108" s="99" t="s">
        <v>775</v>
      </c>
      <c r="AD108" s="99" t="s">
        <v>779</v>
      </c>
      <c r="AE108" s="99" t="s">
        <v>780</v>
      </c>
      <c r="AF108" s="104" t="s">
        <v>1225</v>
      </c>
    </row>
    <row r="109" spans="1:32" s="11" customFormat="1" ht="28.5" customHeight="1">
      <c r="A109" s="75">
        <v>103</v>
      </c>
      <c r="B109" s="66" t="s">
        <v>537</v>
      </c>
      <c r="C109" s="67" t="s">
        <v>1411</v>
      </c>
      <c r="D109" s="153">
        <f t="shared" si="21"/>
        <v>6</v>
      </c>
      <c r="E109" s="67" t="s">
        <v>1411</v>
      </c>
      <c r="F109" s="153">
        <f t="shared" si="22"/>
        <v>6</v>
      </c>
      <c r="G109" s="67" t="s">
        <v>1413</v>
      </c>
      <c r="H109" s="153">
        <f t="shared" si="23"/>
        <v>7</v>
      </c>
      <c r="I109" s="67" t="s">
        <v>1412</v>
      </c>
      <c r="J109" s="153">
        <f t="shared" si="20"/>
        <v>8</v>
      </c>
      <c r="K109" s="67" t="s">
        <v>1413</v>
      </c>
      <c r="L109" s="153">
        <f t="shared" si="14"/>
        <v>7</v>
      </c>
      <c r="M109" s="67" t="s">
        <v>1412</v>
      </c>
      <c r="N109" s="153">
        <f t="shared" si="15"/>
        <v>8</v>
      </c>
      <c r="O109" s="67" t="s">
        <v>1413</v>
      </c>
      <c r="P109" s="153">
        <f t="shared" si="16"/>
        <v>7</v>
      </c>
      <c r="Q109" s="154">
        <f t="shared" si="17"/>
        <v>276</v>
      </c>
      <c r="R109" s="155">
        <f t="shared" si="18"/>
        <v>6.9</v>
      </c>
      <c r="S109" s="67">
        <v>237</v>
      </c>
      <c r="T109" s="67">
        <v>262</v>
      </c>
      <c r="U109" s="67">
        <v>224</v>
      </c>
      <c r="V109" s="69">
        <v>270</v>
      </c>
      <c r="W109" s="69">
        <v>268</v>
      </c>
      <c r="X109" s="67">
        <v>284</v>
      </c>
      <c r="Y109" s="156">
        <f t="shared" si="19"/>
        <v>6.503571428571429</v>
      </c>
      <c r="Z109" s="82" t="s">
        <v>728</v>
      </c>
      <c r="AA109" s="88" t="s">
        <v>729</v>
      </c>
      <c r="AB109" s="92" t="s">
        <v>734</v>
      </c>
      <c r="AC109" s="99" t="s">
        <v>775</v>
      </c>
      <c r="AD109" s="99" t="s">
        <v>779</v>
      </c>
      <c r="AE109" s="99" t="s">
        <v>781</v>
      </c>
      <c r="AF109" s="104" t="s">
        <v>1226</v>
      </c>
    </row>
    <row r="110" spans="1:32" s="11" customFormat="1" ht="34.5" customHeight="1">
      <c r="A110" s="75">
        <v>104</v>
      </c>
      <c r="B110" s="66" t="s">
        <v>538</v>
      </c>
      <c r="C110" s="67" t="s">
        <v>1413</v>
      </c>
      <c r="D110" s="153">
        <f t="shared" si="21"/>
        <v>7</v>
      </c>
      <c r="E110" s="67" t="s">
        <v>1412</v>
      </c>
      <c r="F110" s="153">
        <f t="shared" si="22"/>
        <v>8</v>
      </c>
      <c r="G110" s="67" t="s">
        <v>1410</v>
      </c>
      <c r="H110" s="153">
        <f t="shared" si="23"/>
        <v>9</v>
      </c>
      <c r="I110" s="67" t="s">
        <v>1412</v>
      </c>
      <c r="J110" s="153">
        <f t="shared" si="20"/>
        <v>8</v>
      </c>
      <c r="K110" s="67" t="s">
        <v>1412</v>
      </c>
      <c r="L110" s="153">
        <f t="shared" si="14"/>
        <v>8</v>
      </c>
      <c r="M110" s="67" t="s">
        <v>1410</v>
      </c>
      <c r="N110" s="153">
        <f t="shared" si="15"/>
        <v>9</v>
      </c>
      <c r="O110" s="67" t="s">
        <v>1410</v>
      </c>
      <c r="P110" s="153">
        <f t="shared" si="16"/>
        <v>9</v>
      </c>
      <c r="Q110" s="154">
        <f t="shared" si="17"/>
        <v>330</v>
      </c>
      <c r="R110" s="155">
        <f t="shared" si="18"/>
        <v>8.25</v>
      </c>
      <c r="S110" s="67">
        <v>270</v>
      </c>
      <c r="T110" s="67">
        <v>334</v>
      </c>
      <c r="U110" s="67">
        <v>282</v>
      </c>
      <c r="V110" s="69">
        <v>328</v>
      </c>
      <c r="W110" s="69">
        <v>344</v>
      </c>
      <c r="X110" s="67">
        <v>348</v>
      </c>
      <c r="Y110" s="156">
        <f t="shared" si="19"/>
        <v>7.985714285714286</v>
      </c>
      <c r="Z110" s="81" t="s">
        <v>731</v>
      </c>
      <c r="AA110" s="88" t="s">
        <v>729</v>
      </c>
      <c r="AB110" s="82" t="s">
        <v>721</v>
      </c>
      <c r="AC110" s="99" t="s">
        <v>776</v>
      </c>
      <c r="AD110" s="99" t="s">
        <v>779</v>
      </c>
      <c r="AE110" s="99" t="s">
        <v>780</v>
      </c>
      <c r="AF110" s="103" t="s">
        <v>1227</v>
      </c>
    </row>
    <row r="111" spans="1:32" s="11" customFormat="1" ht="28.5" customHeight="1">
      <c r="A111" s="75">
        <v>105</v>
      </c>
      <c r="B111" s="66" t="s">
        <v>539</v>
      </c>
      <c r="C111" s="67" t="s">
        <v>1410</v>
      </c>
      <c r="D111" s="153">
        <f t="shared" si="21"/>
        <v>9</v>
      </c>
      <c r="E111" s="67" t="s">
        <v>1413</v>
      </c>
      <c r="F111" s="153">
        <f t="shared" si="22"/>
        <v>7</v>
      </c>
      <c r="G111" s="67" t="s">
        <v>1409</v>
      </c>
      <c r="H111" s="153">
        <f t="shared" si="23"/>
        <v>10</v>
      </c>
      <c r="I111" s="67" t="s">
        <v>1409</v>
      </c>
      <c r="J111" s="153">
        <f t="shared" si="20"/>
        <v>10</v>
      </c>
      <c r="K111" s="67" t="s">
        <v>1409</v>
      </c>
      <c r="L111" s="153">
        <f t="shared" si="14"/>
        <v>10</v>
      </c>
      <c r="M111" s="67" t="s">
        <v>1410</v>
      </c>
      <c r="N111" s="153">
        <f t="shared" si="15"/>
        <v>9</v>
      </c>
      <c r="O111" s="67" t="s">
        <v>1412</v>
      </c>
      <c r="P111" s="153">
        <f t="shared" si="16"/>
        <v>8</v>
      </c>
      <c r="Q111" s="154">
        <f t="shared" si="17"/>
        <v>358</v>
      </c>
      <c r="R111" s="155">
        <f t="shared" si="18"/>
        <v>8.95</v>
      </c>
      <c r="S111" s="67">
        <v>318</v>
      </c>
      <c r="T111" s="67">
        <v>338</v>
      </c>
      <c r="U111" s="67">
        <v>264</v>
      </c>
      <c r="V111" s="69">
        <v>284</v>
      </c>
      <c r="W111" s="69">
        <v>340</v>
      </c>
      <c r="X111" s="67">
        <v>350</v>
      </c>
      <c r="Y111" s="156">
        <f t="shared" si="19"/>
        <v>8.042857142857143</v>
      </c>
      <c r="Z111" s="82" t="s">
        <v>728</v>
      </c>
      <c r="AA111" s="82" t="s">
        <v>733</v>
      </c>
      <c r="AB111" s="93" t="s">
        <v>735</v>
      </c>
      <c r="AC111" s="99" t="s">
        <v>775</v>
      </c>
      <c r="AD111" s="99" t="s">
        <v>778</v>
      </c>
      <c r="AE111" s="99" t="s">
        <v>783</v>
      </c>
      <c r="AF111" s="105" t="s">
        <v>1228</v>
      </c>
    </row>
    <row r="112" spans="1:32" s="11" customFormat="1" ht="28.5" customHeight="1">
      <c r="A112" s="75">
        <v>106</v>
      </c>
      <c r="B112" s="66" t="s">
        <v>540</v>
      </c>
      <c r="C112" s="67" t="s">
        <v>1411</v>
      </c>
      <c r="D112" s="153">
        <f t="shared" si="21"/>
        <v>6</v>
      </c>
      <c r="E112" s="67" t="s">
        <v>1408</v>
      </c>
      <c r="F112" s="153">
        <f t="shared" si="22"/>
        <v>5</v>
      </c>
      <c r="G112" s="67" t="s">
        <v>1411</v>
      </c>
      <c r="H112" s="153">
        <f t="shared" si="23"/>
        <v>6</v>
      </c>
      <c r="I112" s="67" t="s">
        <v>1413</v>
      </c>
      <c r="J112" s="153">
        <f t="shared" si="20"/>
        <v>7</v>
      </c>
      <c r="K112" s="67" t="s">
        <v>1411</v>
      </c>
      <c r="L112" s="153">
        <f t="shared" si="14"/>
        <v>6</v>
      </c>
      <c r="M112" s="67" t="s">
        <v>1412</v>
      </c>
      <c r="N112" s="153">
        <f t="shared" si="15"/>
        <v>8</v>
      </c>
      <c r="O112" s="67" t="s">
        <v>1413</v>
      </c>
      <c r="P112" s="153">
        <f t="shared" si="16"/>
        <v>7</v>
      </c>
      <c r="Q112" s="154">
        <f t="shared" si="17"/>
        <v>252</v>
      </c>
      <c r="R112" s="155">
        <f t="shared" si="18"/>
        <v>6.3</v>
      </c>
      <c r="S112" s="67">
        <v>280</v>
      </c>
      <c r="T112" s="67">
        <v>304</v>
      </c>
      <c r="U112" s="67">
        <v>244</v>
      </c>
      <c r="V112" s="69">
        <v>296</v>
      </c>
      <c r="W112" s="69">
        <v>290</v>
      </c>
      <c r="X112" s="67">
        <v>294</v>
      </c>
      <c r="Y112" s="156">
        <f t="shared" si="19"/>
        <v>7</v>
      </c>
      <c r="Z112" s="82" t="s">
        <v>728</v>
      </c>
      <c r="AA112" s="88" t="s">
        <v>729</v>
      </c>
      <c r="AB112" s="82" t="s">
        <v>721</v>
      </c>
      <c r="AC112" s="99" t="s">
        <v>775</v>
      </c>
      <c r="AD112" s="99" t="s">
        <v>779</v>
      </c>
      <c r="AE112" s="99" t="s">
        <v>780</v>
      </c>
      <c r="AF112" s="104" t="s">
        <v>1229</v>
      </c>
    </row>
    <row r="113" spans="1:32" s="11" customFormat="1" ht="28.5" customHeight="1">
      <c r="A113" s="75">
        <v>107</v>
      </c>
      <c r="B113" s="66" t="s">
        <v>541</v>
      </c>
      <c r="C113" s="67" t="s">
        <v>1408</v>
      </c>
      <c r="D113" s="153">
        <f t="shared" si="21"/>
        <v>5</v>
      </c>
      <c r="E113" s="67" t="s">
        <v>1413</v>
      </c>
      <c r="F113" s="153">
        <f t="shared" si="22"/>
        <v>7</v>
      </c>
      <c r="G113" s="67" t="s">
        <v>1411</v>
      </c>
      <c r="H113" s="153">
        <f t="shared" si="23"/>
        <v>6</v>
      </c>
      <c r="I113" s="67" t="s">
        <v>1413</v>
      </c>
      <c r="J113" s="153">
        <f t="shared" si="20"/>
        <v>7</v>
      </c>
      <c r="K113" s="67" t="s">
        <v>1411</v>
      </c>
      <c r="L113" s="153">
        <f t="shared" si="14"/>
        <v>6</v>
      </c>
      <c r="M113" s="67" t="s">
        <v>1410</v>
      </c>
      <c r="N113" s="153">
        <f t="shared" si="15"/>
        <v>9</v>
      </c>
      <c r="O113" s="67" t="s">
        <v>1413</v>
      </c>
      <c r="P113" s="153">
        <f t="shared" si="16"/>
        <v>7</v>
      </c>
      <c r="Q113" s="154">
        <f t="shared" si="17"/>
        <v>260</v>
      </c>
      <c r="R113" s="155">
        <f t="shared" si="18"/>
        <v>6.5</v>
      </c>
      <c r="S113" s="67">
        <v>262</v>
      </c>
      <c r="T113" s="67">
        <v>260</v>
      </c>
      <c r="U113" s="67">
        <v>250</v>
      </c>
      <c r="V113" s="69">
        <v>274</v>
      </c>
      <c r="W113" s="69">
        <v>294</v>
      </c>
      <c r="X113" s="67">
        <v>290</v>
      </c>
      <c r="Y113" s="156">
        <f t="shared" si="19"/>
        <v>6.75</v>
      </c>
      <c r="Z113" s="82" t="s">
        <v>728</v>
      </c>
      <c r="AA113" s="88" t="s">
        <v>729</v>
      </c>
      <c r="AB113" s="92" t="s">
        <v>734</v>
      </c>
      <c r="AC113" s="99" t="s">
        <v>775</v>
      </c>
      <c r="AD113" s="99" t="s">
        <v>779</v>
      </c>
      <c r="AE113" s="99" t="s">
        <v>781</v>
      </c>
      <c r="AF113" s="104" t="s">
        <v>1230</v>
      </c>
    </row>
    <row r="114" spans="1:32" s="11" customFormat="1" ht="28.5" customHeight="1">
      <c r="A114" s="75">
        <v>108</v>
      </c>
      <c r="B114" s="66" t="s">
        <v>542</v>
      </c>
      <c r="C114" s="67" t="s">
        <v>1414</v>
      </c>
      <c r="D114" s="153">
        <f t="shared" si="21"/>
        <v>4</v>
      </c>
      <c r="E114" s="67" t="s">
        <v>1411</v>
      </c>
      <c r="F114" s="153">
        <f t="shared" si="22"/>
        <v>6</v>
      </c>
      <c r="G114" s="67" t="s">
        <v>1413</v>
      </c>
      <c r="H114" s="153">
        <f t="shared" si="23"/>
        <v>7</v>
      </c>
      <c r="I114" s="67" t="s">
        <v>1412</v>
      </c>
      <c r="J114" s="153">
        <f t="shared" si="20"/>
        <v>8</v>
      </c>
      <c r="K114" s="67" t="s">
        <v>1413</v>
      </c>
      <c r="L114" s="153">
        <f t="shared" si="14"/>
        <v>7</v>
      </c>
      <c r="M114" s="67" t="s">
        <v>1410</v>
      </c>
      <c r="N114" s="153">
        <f t="shared" si="15"/>
        <v>9</v>
      </c>
      <c r="O114" s="67" t="s">
        <v>1413</v>
      </c>
      <c r="P114" s="153">
        <f t="shared" si="16"/>
        <v>7</v>
      </c>
      <c r="Q114" s="154">
        <f t="shared" si="17"/>
        <v>266</v>
      </c>
      <c r="R114" s="155">
        <f t="shared" si="18"/>
        <v>6.65</v>
      </c>
      <c r="S114" s="67">
        <v>241</v>
      </c>
      <c r="T114" s="67">
        <v>328</v>
      </c>
      <c r="U114" s="67">
        <v>204</v>
      </c>
      <c r="V114" s="69">
        <v>226</v>
      </c>
      <c r="W114" s="69">
        <v>246</v>
      </c>
      <c r="X114" s="67">
        <v>274</v>
      </c>
      <c r="Y114" s="156">
        <f t="shared" si="19"/>
        <v>6.375</v>
      </c>
      <c r="Z114" s="82" t="s">
        <v>728</v>
      </c>
      <c r="AA114" s="88" t="s">
        <v>729</v>
      </c>
      <c r="AB114" s="92" t="s">
        <v>734</v>
      </c>
      <c r="AC114" s="99" t="s">
        <v>775</v>
      </c>
      <c r="AD114" s="99" t="s">
        <v>779</v>
      </c>
      <c r="AE114" s="99" t="s">
        <v>781</v>
      </c>
      <c r="AF114" s="104" t="s">
        <v>1231</v>
      </c>
    </row>
    <row r="115" spans="1:32" s="11" customFormat="1" ht="28.5" customHeight="1">
      <c r="A115" s="75">
        <v>109</v>
      </c>
      <c r="B115" s="66" t="s">
        <v>543</v>
      </c>
      <c r="C115" s="67" t="s">
        <v>1412</v>
      </c>
      <c r="D115" s="153">
        <f t="shared" si="21"/>
        <v>8</v>
      </c>
      <c r="E115" s="67" t="s">
        <v>1410</v>
      </c>
      <c r="F115" s="153">
        <f t="shared" si="22"/>
        <v>9</v>
      </c>
      <c r="G115" s="67" t="s">
        <v>1409</v>
      </c>
      <c r="H115" s="153">
        <f t="shared" si="23"/>
        <v>10</v>
      </c>
      <c r="I115" s="67" t="s">
        <v>1410</v>
      </c>
      <c r="J115" s="153">
        <f t="shared" si="20"/>
        <v>9</v>
      </c>
      <c r="K115" s="67" t="s">
        <v>1409</v>
      </c>
      <c r="L115" s="153">
        <f t="shared" si="14"/>
        <v>10</v>
      </c>
      <c r="M115" s="67" t="s">
        <v>1410</v>
      </c>
      <c r="N115" s="153">
        <f t="shared" si="15"/>
        <v>9</v>
      </c>
      <c r="O115" s="67" t="s">
        <v>1410</v>
      </c>
      <c r="P115" s="153">
        <f t="shared" si="16"/>
        <v>9</v>
      </c>
      <c r="Q115" s="154">
        <f t="shared" si="17"/>
        <v>366</v>
      </c>
      <c r="R115" s="155">
        <f t="shared" si="18"/>
        <v>9.15</v>
      </c>
      <c r="S115" s="67">
        <v>279</v>
      </c>
      <c r="T115" s="67">
        <v>324</v>
      </c>
      <c r="U115" s="67">
        <v>252</v>
      </c>
      <c r="V115" s="69">
        <v>300</v>
      </c>
      <c r="W115" s="69">
        <v>318</v>
      </c>
      <c r="X115" s="67">
        <v>336</v>
      </c>
      <c r="Y115" s="156">
        <f t="shared" si="19"/>
        <v>7.767857142857143</v>
      </c>
      <c r="Z115" s="82" t="s">
        <v>728</v>
      </c>
      <c r="AA115" s="82" t="s">
        <v>733</v>
      </c>
      <c r="AB115" s="93" t="s">
        <v>735</v>
      </c>
      <c r="AC115" s="99" t="s">
        <v>775</v>
      </c>
      <c r="AD115" s="99" t="s">
        <v>778</v>
      </c>
      <c r="AE115" s="99" t="s">
        <v>783</v>
      </c>
      <c r="AF115" s="104" t="s">
        <v>1232</v>
      </c>
    </row>
    <row r="116" spans="1:32" s="11" customFormat="1" ht="28.5" customHeight="1">
      <c r="A116" s="75">
        <v>110</v>
      </c>
      <c r="B116" s="66" t="s">
        <v>544</v>
      </c>
      <c r="C116" s="67" t="s">
        <v>1411</v>
      </c>
      <c r="D116" s="153">
        <f t="shared" si="21"/>
        <v>6</v>
      </c>
      <c r="E116" s="67" t="s">
        <v>1413</v>
      </c>
      <c r="F116" s="153">
        <f t="shared" si="22"/>
        <v>7</v>
      </c>
      <c r="G116" s="67" t="s">
        <v>1410</v>
      </c>
      <c r="H116" s="153">
        <f t="shared" si="23"/>
        <v>9</v>
      </c>
      <c r="I116" s="67" t="s">
        <v>1412</v>
      </c>
      <c r="J116" s="153">
        <f t="shared" si="20"/>
        <v>8</v>
      </c>
      <c r="K116" s="67" t="s">
        <v>1412</v>
      </c>
      <c r="L116" s="153">
        <f t="shared" si="14"/>
        <v>8</v>
      </c>
      <c r="M116" s="67" t="s">
        <v>1412</v>
      </c>
      <c r="N116" s="153">
        <f t="shared" si="15"/>
        <v>8</v>
      </c>
      <c r="O116" s="108" t="s">
        <v>1401</v>
      </c>
      <c r="P116" s="153" t="b">
        <f t="shared" si="16"/>
        <v>0</v>
      </c>
      <c r="Q116" s="154">
        <f t="shared" si="17"/>
        <v>244</v>
      </c>
      <c r="R116" s="155">
        <f t="shared" si="18"/>
        <v>6.1</v>
      </c>
      <c r="S116" s="67">
        <v>286</v>
      </c>
      <c r="T116" s="67">
        <v>368</v>
      </c>
      <c r="U116" s="67">
        <v>236</v>
      </c>
      <c r="V116" s="69">
        <v>326</v>
      </c>
      <c r="W116" s="69">
        <v>288</v>
      </c>
      <c r="X116" s="67">
        <v>270</v>
      </c>
      <c r="Y116" s="156">
        <f t="shared" si="19"/>
        <v>7.207142857142857</v>
      </c>
      <c r="Z116" s="82" t="s">
        <v>728</v>
      </c>
      <c r="AA116" s="88" t="s">
        <v>729</v>
      </c>
      <c r="AB116" s="82" t="s">
        <v>721</v>
      </c>
      <c r="AC116" s="99" t="s">
        <v>775</v>
      </c>
      <c r="AD116" s="99" t="s">
        <v>779</v>
      </c>
      <c r="AE116" s="99" t="s">
        <v>780</v>
      </c>
      <c r="AF116" s="104" t="s">
        <v>1233</v>
      </c>
    </row>
    <row r="117" spans="1:32" s="11" customFormat="1" ht="28.5" customHeight="1">
      <c r="A117" s="75">
        <v>111</v>
      </c>
      <c r="B117" s="66" t="s">
        <v>545</v>
      </c>
      <c r="C117" s="67" t="s">
        <v>1410</v>
      </c>
      <c r="D117" s="153">
        <f t="shared" si="21"/>
        <v>9</v>
      </c>
      <c r="E117" s="67" t="s">
        <v>1412</v>
      </c>
      <c r="F117" s="153">
        <f t="shared" si="22"/>
        <v>8</v>
      </c>
      <c r="G117" s="67" t="s">
        <v>1413</v>
      </c>
      <c r="H117" s="153">
        <f t="shared" si="23"/>
        <v>7</v>
      </c>
      <c r="I117" s="67" t="s">
        <v>1410</v>
      </c>
      <c r="J117" s="153">
        <f t="shared" si="20"/>
        <v>9</v>
      </c>
      <c r="K117" s="67" t="s">
        <v>1412</v>
      </c>
      <c r="L117" s="153">
        <f t="shared" si="14"/>
        <v>8</v>
      </c>
      <c r="M117" s="67" t="s">
        <v>1409</v>
      </c>
      <c r="N117" s="153">
        <f t="shared" si="15"/>
        <v>10</v>
      </c>
      <c r="O117" s="67" t="s">
        <v>1410</v>
      </c>
      <c r="P117" s="153">
        <f t="shared" si="16"/>
        <v>9</v>
      </c>
      <c r="Q117" s="154">
        <f t="shared" si="17"/>
        <v>338</v>
      </c>
      <c r="R117" s="155">
        <f t="shared" si="18"/>
        <v>8.45</v>
      </c>
      <c r="S117" s="67">
        <v>284</v>
      </c>
      <c r="T117" s="67">
        <v>308</v>
      </c>
      <c r="U117" s="67">
        <v>232</v>
      </c>
      <c r="V117" s="67">
        <v>294</v>
      </c>
      <c r="W117" s="69">
        <v>328</v>
      </c>
      <c r="X117" s="67">
        <v>314</v>
      </c>
      <c r="Y117" s="156">
        <f t="shared" si="19"/>
        <v>7.492857142857143</v>
      </c>
      <c r="Z117" s="91" t="s">
        <v>732</v>
      </c>
      <c r="AA117" s="88" t="s">
        <v>729</v>
      </c>
      <c r="AB117" s="82" t="s">
        <v>721</v>
      </c>
      <c r="AC117" s="99" t="s">
        <v>777</v>
      </c>
      <c r="AD117" s="99" t="s">
        <v>779</v>
      </c>
      <c r="AE117" s="99" t="s">
        <v>780</v>
      </c>
      <c r="AF117" s="105" t="s">
        <v>1234</v>
      </c>
    </row>
    <row r="118" spans="1:32" s="11" customFormat="1" ht="39" customHeight="1">
      <c r="A118" s="75">
        <v>112</v>
      </c>
      <c r="B118" s="66" t="s">
        <v>546</v>
      </c>
      <c r="C118" s="67" t="s">
        <v>1412</v>
      </c>
      <c r="D118" s="153">
        <f t="shared" si="21"/>
        <v>8</v>
      </c>
      <c r="E118" s="67" t="s">
        <v>1412</v>
      </c>
      <c r="F118" s="153">
        <f t="shared" si="22"/>
        <v>8</v>
      </c>
      <c r="G118" s="67" t="s">
        <v>1410</v>
      </c>
      <c r="H118" s="153">
        <f t="shared" si="23"/>
        <v>9</v>
      </c>
      <c r="I118" s="67" t="s">
        <v>1410</v>
      </c>
      <c r="J118" s="153">
        <f t="shared" si="20"/>
        <v>9</v>
      </c>
      <c r="K118" s="67" t="s">
        <v>1410</v>
      </c>
      <c r="L118" s="153">
        <f t="shared" si="14"/>
        <v>9</v>
      </c>
      <c r="M118" s="67" t="s">
        <v>1409</v>
      </c>
      <c r="N118" s="153">
        <f t="shared" si="15"/>
        <v>10</v>
      </c>
      <c r="O118" s="67" t="s">
        <v>1412</v>
      </c>
      <c r="P118" s="153">
        <f t="shared" si="16"/>
        <v>8</v>
      </c>
      <c r="Q118" s="154">
        <f t="shared" si="17"/>
        <v>342</v>
      </c>
      <c r="R118" s="155">
        <f t="shared" si="18"/>
        <v>8.55</v>
      </c>
      <c r="S118" s="67">
        <v>362</v>
      </c>
      <c r="T118" s="67">
        <v>378</v>
      </c>
      <c r="U118" s="67">
        <v>316</v>
      </c>
      <c r="V118" s="67">
        <v>352</v>
      </c>
      <c r="W118" s="69">
        <v>374</v>
      </c>
      <c r="X118" s="67">
        <v>380</v>
      </c>
      <c r="Y118" s="156">
        <f t="shared" si="19"/>
        <v>8.942857142857143</v>
      </c>
      <c r="Z118" s="91" t="s">
        <v>732</v>
      </c>
      <c r="AA118" s="88" t="s">
        <v>729</v>
      </c>
      <c r="AB118" s="89" t="s">
        <v>730</v>
      </c>
      <c r="AC118" s="99" t="s">
        <v>777</v>
      </c>
      <c r="AD118" s="99" t="s">
        <v>779</v>
      </c>
      <c r="AE118" s="99" t="s">
        <v>782</v>
      </c>
      <c r="AF118" s="104" t="s">
        <v>1235</v>
      </c>
    </row>
    <row r="119" spans="1:22" ht="30" customHeight="1">
      <c r="A119" s="4"/>
      <c r="B119" s="4"/>
      <c r="C119" s="44" t="s">
        <v>90</v>
      </c>
      <c r="D119" s="45"/>
      <c r="K119"/>
      <c r="U119" s="34"/>
      <c r="V119" s="34"/>
    </row>
    <row r="120" spans="3:22" ht="27.75" customHeight="1">
      <c r="C120" s="62" t="s">
        <v>91</v>
      </c>
      <c r="D120" s="63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64"/>
      <c r="T120" s="64"/>
      <c r="U120" s="34"/>
      <c r="V120" s="34"/>
    </row>
    <row r="121" spans="3:25" ht="22.5" customHeight="1">
      <c r="C121" s="227" t="s">
        <v>700</v>
      </c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</row>
  </sheetData>
  <sheetProtection/>
  <autoFilter ref="E1:E121"/>
  <mergeCells count="20">
    <mergeCell ref="C121:Y121"/>
    <mergeCell ref="Q5:R5"/>
    <mergeCell ref="B5:B6"/>
    <mergeCell ref="O6:P6"/>
    <mergeCell ref="C6:D6"/>
    <mergeCell ref="M5:N5"/>
    <mergeCell ref="K5:L5"/>
    <mergeCell ref="E6:F6"/>
    <mergeCell ref="C5:D5"/>
    <mergeCell ref="E5:F5"/>
    <mergeCell ref="A5:A6"/>
    <mergeCell ref="G6:H6"/>
    <mergeCell ref="A2:Y2"/>
    <mergeCell ref="A3:Y3"/>
    <mergeCell ref="I6:J6"/>
    <mergeCell ref="K6:L6"/>
    <mergeCell ref="M6:N6"/>
    <mergeCell ref="O5:P5"/>
    <mergeCell ref="G5:H5"/>
    <mergeCell ref="I5:J5"/>
  </mergeCells>
  <dataValidations count="1">
    <dataValidation type="textLength" operator="greaterThan" showInputMessage="1" showErrorMessage="1" promptTitle="Grade Point" prompt="This is Grade Point obtained" errorTitle="Grade Point" error="Dont Change." sqref="N7:N118 L7:L118 J7:J118 F7:F118 D7:D118 H7:H118 P7:P118">
      <formula1>10</formula1>
    </dataValidation>
  </dataValidations>
  <printOptions horizontalCentered="1"/>
  <pageMargins left="0.92" right="0.47" top="0.433070866141732" bottom="0.86" header="0.31496062992126" footer="0.3"/>
  <pageSetup horizontalDpi="600" verticalDpi="600" orientation="landscape" paperSize="5" scale="67" r:id="rId1"/>
  <headerFooter>
    <oddFooter xml:space="preserve">&amp;L&amp;"-,Bold"&amp;14 1ST TABULATOR                                             2ND TABULATOR&amp;C&amp;"-,Bold"&amp;14ASSTT. REGISTRAR (ACAD)                       Dean (AA)&amp;R&amp;"-,Bold"&amp;14REGISTRAR                             </oddFooter>
  </headerFooter>
  <rowBreaks count="2" manualBreakCount="2">
    <brk id="86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14"/>
  <sheetViews>
    <sheetView view="pageBreakPreview" zoomScale="68" zoomScaleNormal="134" zoomScaleSheetLayoutView="68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3" sqref="X3"/>
    </sheetView>
  </sheetViews>
  <sheetFormatPr defaultColWidth="9.140625" defaultRowHeight="15"/>
  <cols>
    <col min="1" max="1" width="7.7109375" style="0" customWidth="1"/>
    <col min="2" max="2" width="20.57421875" style="0" customWidth="1"/>
    <col min="3" max="6" width="10.421875" style="0" customWidth="1"/>
    <col min="7" max="7" width="10.00390625" style="0" customWidth="1"/>
    <col min="8" max="8" width="11.28125" style="0" customWidth="1"/>
    <col min="9" max="10" width="10.00390625" style="0" customWidth="1"/>
    <col min="11" max="14" width="9.57421875" style="0" customWidth="1"/>
    <col min="15" max="16" width="11.00390625" style="0" customWidth="1"/>
    <col min="17" max="22" width="10.57421875" style="33" customWidth="1"/>
    <col min="23" max="23" width="10.7109375" style="0" customWidth="1"/>
    <col min="24" max="25" width="15.7109375" style="0" customWidth="1"/>
    <col min="26" max="26" width="16.28125" style="0" customWidth="1"/>
    <col min="27" max="27" width="15.7109375" style="0" customWidth="1"/>
    <col min="28" max="28" width="16.140625" style="0" customWidth="1"/>
    <col min="29" max="29" width="19.7109375" style="0" customWidth="1"/>
    <col min="30" max="30" width="51.00390625" style="0" customWidth="1"/>
    <col min="31" max="31" width="36.140625" style="0" customWidth="1"/>
  </cols>
  <sheetData>
    <row r="1" spans="2:30" s="115" customFormat="1" ht="22.5" customHeight="1">
      <c r="B1" s="115" t="s">
        <v>1407</v>
      </c>
      <c r="C1" s="115" t="s">
        <v>1393</v>
      </c>
      <c r="E1" s="115" t="s">
        <v>1394</v>
      </c>
      <c r="G1" s="115" t="s">
        <v>1395</v>
      </c>
      <c r="I1" s="115" t="s">
        <v>1396</v>
      </c>
      <c r="K1" s="115" t="s">
        <v>1397</v>
      </c>
      <c r="M1" s="115" t="s">
        <v>1398</v>
      </c>
      <c r="P1" s="115" t="s">
        <v>3</v>
      </c>
      <c r="Q1" s="116"/>
      <c r="R1" s="116"/>
      <c r="S1" s="116"/>
      <c r="T1" s="116"/>
      <c r="U1" s="116"/>
      <c r="V1" s="116"/>
      <c r="W1" s="115" t="s">
        <v>5</v>
      </c>
      <c r="X1" s="117" t="s">
        <v>1399</v>
      </c>
      <c r="Y1" s="117" t="s">
        <v>1400</v>
      </c>
      <c r="Z1" s="117" t="s">
        <v>1401</v>
      </c>
      <c r="AA1" s="117" t="s">
        <v>1402</v>
      </c>
      <c r="AB1" s="117" t="s">
        <v>1403</v>
      </c>
      <c r="AC1" s="117" t="s">
        <v>1404</v>
      </c>
      <c r="AD1" s="117" t="s">
        <v>1406</v>
      </c>
    </row>
    <row r="2" spans="1:30" ht="22.5">
      <c r="A2" s="217" t="s">
        <v>14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43"/>
      <c r="Y2" s="43"/>
      <c r="Z2" s="43"/>
      <c r="AA2" s="1"/>
      <c r="AB2" s="1"/>
      <c r="AC2" s="1"/>
      <c r="AD2" s="1"/>
    </row>
    <row r="3" spans="1:26" ht="22.5">
      <c r="A3" s="224" t="s">
        <v>1391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0"/>
      <c r="Y3" s="20"/>
      <c r="Z3" s="20"/>
    </row>
    <row r="5" spans="1:24" s="28" customFormat="1" ht="45" customHeight="1">
      <c r="A5" s="223" t="s">
        <v>0</v>
      </c>
      <c r="B5" s="223" t="s">
        <v>1</v>
      </c>
      <c r="C5" s="223" t="s">
        <v>59</v>
      </c>
      <c r="D5" s="223"/>
      <c r="E5" s="223" t="s">
        <v>61</v>
      </c>
      <c r="F5" s="223"/>
      <c r="G5" s="223" t="s">
        <v>93</v>
      </c>
      <c r="H5" s="223"/>
      <c r="I5" s="223" t="s">
        <v>94</v>
      </c>
      <c r="J5" s="223"/>
      <c r="K5" s="223" t="s">
        <v>96</v>
      </c>
      <c r="L5" s="223"/>
      <c r="M5" s="223" t="s">
        <v>62</v>
      </c>
      <c r="N5" s="223"/>
      <c r="O5" s="223" t="s">
        <v>24</v>
      </c>
      <c r="P5" s="223"/>
      <c r="Q5" s="51" t="s">
        <v>4</v>
      </c>
      <c r="R5" s="51" t="s">
        <v>2</v>
      </c>
      <c r="S5" s="51" t="s">
        <v>10</v>
      </c>
      <c r="T5" s="51" t="s">
        <v>11</v>
      </c>
      <c r="U5" s="51" t="s">
        <v>15</v>
      </c>
      <c r="V5" s="51" t="s">
        <v>16</v>
      </c>
      <c r="W5" s="16" t="s">
        <v>19</v>
      </c>
      <c r="X5" s="27"/>
    </row>
    <row r="6" spans="1:29" s="28" customFormat="1" ht="42" customHeight="1">
      <c r="A6" s="223"/>
      <c r="B6" s="223"/>
      <c r="C6" s="219" t="s">
        <v>1415</v>
      </c>
      <c r="D6" s="219"/>
      <c r="E6" s="219" t="s">
        <v>60</v>
      </c>
      <c r="F6" s="219"/>
      <c r="G6" s="219" t="s">
        <v>92</v>
      </c>
      <c r="H6" s="219"/>
      <c r="I6" s="219" t="s">
        <v>95</v>
      </c>
      <c r="J6" s="219"/>
      <c r="K6" s="219" t="s">
        <v>50</v>
      </c>
      <c r="L6" s="219"/>
      <c r="M6" s="219" t="s">
        <v>27</v>
      </c>
      <c r="N6" s="219"/>
      <c r="O6" s="26" t="s">
        <v>8</v>
      </c>
      <c r="P6" s="26" t="s">
        <v>3</v>
      </c>
      <c r="Q6" s="51" t="s">
        <v>7</v>
      </c>
      <c r="R6" s="51" t="s">
        <v>6</v>
      </c>
      <c r="S6" s="51" t="s">
        <v>8</v>
      </c>
      <c r="T6" s="49" t="s">
        <v>8</v>
      </c>
      <c r="U6" s="49" t="s">
        <v>8</v>
      </c>
      <c r="V6" s="49" t="s">
        <v>8</v>
      </c>
      <c r="W6" s="16" t="s">
        <v>5</v>
      </c>
      <c r="X6" s="84" t="s">
        <v>736</v>
      </c>
      <c r="Y6" s="84" t="s">
        <v>737</v>
      </c>
      <c r="Z6" s="85" t="s">
        <v>738</v>
      </c>
      <c r="AA6" s="84" t="s">
        <v>784</v>
      </c>
      <c r="AB6" s="84" t="s">
        <v>785</v>
      </c>
      <c r="AC6" s="85" t="s">
        <v>786</v>
      </c>
    </row>
    <row r="7" spans="1:30" s="159" customFormat="1" ht="33.75" customHeight="1">
      <c r="A7" s="75">
        <v>1</v>
      </c>
      <c r="B7" s="66" t="s">
        <v>547</v>
      </c>
      <c r="C7" s="67" t="s">
        <v>1410</v>
      </c>
      <c r="D7" s="153">
        <f aca="true" t="shared" si="0" ref="D7:N23">IF(C7="AA",10,IF(C7="AB",9,IF(C7="BB",8,IF(C7="BC",7,IF(C7="CC",6,IF(C7="CD",5,IF(C7="DD",4,IF(C7="F",0))))))))</f>
        <v>9</v>
      </c>
      <c r="E7" s="67" t="s">
        <v>1410</v>
      </c>
      <c r="F7" s="153">
        <f t="shared" si="0"/>
        <v>9</v>
      </c>
      <c r="G7" s="67" t="s">
        <v>1412</v>
      </c>
      <c r="H7" s="153">
        <f t="shared" si="0"/>
        <v>8</v>
      </c>
      <c r="I7" s="67" t="s">
        <v>1410</v>
      </c>
      <c r="J7" s="153">
        <f t="shared" si="0"/>
        <v>9</v>
      </c>
      <c r="K7" s="67" t="s">
        <v>1409</v>
      </c>
      <c r="L7" s="153">
        <f t="shared" si="0"/>
        <v>10</v>
      </c>
      <c r="M7" s="67" t="s">
        <v>1410</v>
      </c>
      <c r="N7" s="153">
        <f t="shared" si="0"/>
        <v>9</v>
      </c>
      <c r="O7" s="154">
        <f>(D7*6+F7*8+H7*6+J7*6+L7*6+N7*8)</f>
        <v>360</v>
      </c>
      <c r="P7" s="155">
        <f>(O7/40)</f>
        <v>9</v>
      </c>
      <c r="Q7" s="67">
        <v>315</v>
      </c>
      <c r="R7" s="67">
        <v>378</v>
      </c>
      <c r="S7" s="69">
        <v>348</v>
      </c>
      <c r="T7" s="69">
        <v>382</v>
      </c>
      <c r="U7" s="69">
        <v>358</v>
      </c>
      <c r="V7" s="67">
        <v>344</v>
      </c>
      <c r="W7" s="156">
        <f>(O7+Q7+R7+S7+T7+U7+V7)/280</f>
        <v>8.875</v>
      </c>
      <c r="X7" s="157" t="s">
        <v>739</v>
      </c>
      <c r="Y7" s="158" t="s">
        <v>740</v>
      </c>
      <c r="Z7" s="106" t="s">
        <v>735</v>
      </c>
      <c r="AA7" s="151" t="s">
        <v>792</v>
      </c>
      <c r="AB7" s="151" t="s">
        <v>795</v>
      </c>
      <c r="AC7" s="151" t="s">
        <v>783</v>
      </c>
      <c r="AD7" s="104" t="s">
        <v>1237</v>
      </c>
    </row>
    <row r="8" spans="1:30" s="159" customFormat="1" ht="33.75" customHeight="1">
      <c r="A8" s="75">
        <v>2</v>
      </c>
      <c r="B8" s="66" t="s">
        <v>548</v>
      </c>
      <c r="C8" s="67" t="s">
        <v>1410</v>
      </c>
      <c r="D8" s="153">
        <f t="shared" si="0"/>
        <v>9</v>
      </c>
      <c r="E8" s="67" t="s">
        <v>1412</v>
      </c>
      <c r="F8" s="153">
        <f t="shared" si="0"/>
        <v>8</v>
      </c>
      <c r="G8" s="67" t="s">
        <v>1413</v>
      </c>
      <c r="H8" s="153">
        <f t="shared" si="0"/>
        <v>7</v>
      </c>
      <c r="I8" s="67" t="s">
        <v>1410</v>
      </c>
      <c r="J8" s="153">
        <f t="shared" si="0"/>
        <v>9</v>
      </c>
      <c r="K8" s="67" t="s">
        <v>1409</v>
      </c>
      <c r="L8" s="153">
        <f t="shared" si="0"/>
        <v>10</v>
      </c>
      <c r="M8" s="67" t="s">
        <v>1410</v>
      </c>
      <c r="N8" s="153">
        <f t="shared" si="0"/>
        <v>9</v>
      </c>
      <c r="O8" s="154">
        <f aca="true" t="shared" si="1" ref="O8:O71">(D8*6+F8*8+H8*6+J8*6+L8*6+N8*8)</f>
        <v>346</v>
      </c>
      <c r="P8" s="155">
        <f aca="true" t="shared" si="2" ref="P8:P71">(O8/40)</f>
        <v>8.65</v>
      </c>
      <c r="Q8" s="67">
        <v>313</v>
      </c>
      <c r="R8" s="67">
        <v>340</v>
      </c>
      <c r="S8" s="69">
        <v>370</v>
      </c>
      <c r="T8" s="69">
        <v>376</v>
      </c>
      <c r="U8" s="69">
        <v>368</v>
      </c>
      <c r="V8" s="67">
        <v>352</v>
      </c>
      <c r="W8" s="156">
        <f aca="true" t="shared" si="3" ref="W8:W71">(O8+Q8+R8+S8+T8+U8+V8)/280</f>
        <v>8.803571428571429</v>
      </c>
      <c r="X8" s="157" t="s">
        <v>739</v>
      </c>
      <c r="Y8" s="158" t="s">
        <v>740</v>
      </c>
      <c r="Z8" s="106" t="s">
        <v>735</v>
      </c>
      <c r="AA8" s="151" t="s">
        <v>792</v>
      </c>
      <c r="AB8" s="151" t="s">
        <v>795</v>
      </c>
      <c r="AC8" s="151" t="s">
        <v>783</v>
      </c>
      <c r="AD8" s="104" t="s">
        <v>1238</v>
      </c>
    </row>
    <row r="9" spans="1:30" s="159" customFormat="1" ht="33.75" customHeight="1">
      <c r="A9" s="75">
        <v>3</v>
      </c>
      <c r="B9" s="66" t="s">
        <v>549</v>
      </c>
      <c r="C9" s="67" t="s">
        <v>1413</v>
      </c>
      <c r="D9" s="153">
        <f t="shared" si="0"/>
        <v>7</v>
      </c>
      <c r="E9" s="67" t="s">
        <v>1413</v>
      </c>
      <c r="F9" s="153">
        <f t="shared" si="0"/>
        <v>7</v>
      </c>
      <c r="G9" s="67" t="s">
        <v>1411</v>
      </c>
      <c r="H9" s="153">
        <f t="shared" si="0"/>
        <v>6</v>
      </c>
      <c r="I9" s="67" t="s">
        <v>1411</v>
      </c>
      <c r="J9" s="153">
        <f t="shared" si="0"/>
        <v>6</v>
      </c>
      <c r="K9" s="67" t="s">
        <v>1412</v>
      </c>
      <c r="L9" s="153">
        <f t="shared" si="0"/>
        <v>8</v>
      </c>
      <c r="M9" s="67" t="s">
        <v>1410</v>
      </c>
      <c r="N9" s="153">
        <f t="shared" si="0"/>
        <v>9</v>
      </c>
      <c r="O9" s="154">
        <f t="shared" si="1"/>
        <v>290</v>
      </c>
      <c r="P9" s="155">
        <f t="shared" si="2"/>
        <v>7.25</v>
      </c>
      <c r="Q9" s="67">
        <v>279</v>
      </c>
      <c r="R9" s="67">
        <v>312</v>
      </c>
      <c r="S9" s="69">
        <v>240</v>
      </c>
      <c r="T9" s="69">
        <v>272</v>
      </c>
      <c r="U9" s="69">
        <v>298</v>
      </c>
      <c r="V9" s="67">
        <v>302</v>
      </c>
      <c r="W9" s="156">
        <f t="shared" si="3"/>
        <v>7.117857142857143</v>
      </c>
      <c r="X9" s="157" t="s">
        <v>739</v>
      </c>
      <c r="Y9" s="160" t="s">
        <v>741</v>
      </c>
      <c r="Z9" s="106" t="s">
        <v>735</v>
      </c>
      <c r="AA9" s="151" t="s">
        <v>792</v>
      </c>
      <c r="AB9" s="151" t="s">
        <v>797</v>
      </c>
      <c r="AC9" s="151" t="s">
        <v>783</v>
      </c>
      <c r="AD9" s="104" t="s">
        <v>1239</v>
      </c>
    </row>
    <row r="10" spans="1:30" s="159" customFormat="1" ht="33.75" customHeight="1">
      <c r="A10" s="75">
        <v>4</v>
      </c>
      <c r="B10" s="66" t="s">
        <v>550</v>
      </c>
      <c r="C10" s="67" t="s">
        <v>1413</v>
      </c>
      <c r="D10" s="153">
        <f t="shared" si="0"/>
        <v>7</v>
      </c>
      <c r="E10" s="67" t="s">
        <v>1411</v>
      </c>
      <c r="F10" s="153">
        <f t="shared" si="0"/>
        <v>6</v>
      </c>
      <c r="G10" s="67" t="s">
        <v>1412</v>
      </c>
      <c r="H10" s="153">
        <f t="shared" si="0"/>
        <v>8</v>
      </c>
      <c r="I10" s="67" t="s">
        <v>1413</v>
      </c>
      <c r="J10" s="153">
        <f t="shared" si="0"/>
        <v>7</v>
      </c>
      <c r="K10" s="67" t="s">
        <v>1412</v>
      </c>
      <c r="L10" s="153">
        <f t="shared" si="0"/>
        <v>8</v>
      </c>
      <c r="M10" s="67" t="s">
        <v>1410</v>
      </c>
      <c r="N10" s="153">
        <f t="shared" si="0"/>
        <v>9</v>
      </c>
      <c r="O10" s="154">
        <f t="shared" si="1"/>
        <v>300</v>
      </c>
      <c r="P10" s="155">
        <f t="shared" si="2"/>
        <v>7.5</v>
      </c>
      <c r="Q10" s="67">
        <v>238</v>
      </c>
      <c r="R10" s="67">
        <v>282</v>
      </c>
      <c r="S10" s="69">
        <v>258</v>
      </c>
      <c r="T10" s="69">
        <v>256</v>
      </c>
      <c r="U10" s="69">
        <v>224</v>
      </c>
      <c r="V10" s="67">
        <v>282</v>
      </c>
      <c r="W10" s="156">
        <f t="shared" si="3"/>
        <v>6.571428571428571</v>
      </c>
      <c r="X10" s="161" t="s">
        <v>742</v>
      </c>
      <c r="Y10" s="162" t="s">
        <v>743</v>
      </c>
      <c r="Z10" s="106" t="s">
        <v>735</v>
      </c>
      <c r="AA10" s="151" t="s">
        <v>793</v>
      </c>
      <c r="AB10" s="151" t="s">
        <v>796</v>
      </c>
      <c r="AC10" s="151" t="s">
        <v>783</v>
      </c>
      <c r="AD10" s="104" t="s">
        <v>1240</v>
      </c>
    </row>
    <row r="11" spans="1:30" s="159" customFormat="1" ht="33.75" customHeight="1">
      <c r="A11" s="75">
        <v>5</v>
      </c>
      <c r="B11" s="66" t="s">
        <v>551</v>
      </c>
      <c r="C11" s="67" t="s">
        <v>1412</v>
      </c>
      <c r="D11" s="153">
        <f t="shared" si="0"/>
        <v>8</v>
      </c>
      <c r="E11" s="67" t="s">
        <v>1413</v>
      </c>
      <c r="F11" s="153">
        <f t="shared" si="0"/>
        <v>7</v>
      </c>
      <c r="G11" s="67" t="s">
        <v>1409</v>
      </c>
      <c r="H11" s="153">
        <f t="shared" si="0"/>
        <v>10</v>
      </c>
      <c r="I11" s="67" t="s">
        <v>1410</v>
      </c>
      <c r="J11" s="153">
        <f t="shared" si="0"/>
        <v>9</v>
      </c>
      <c r="K11" s="67" t="s">
        <v>1410</v>
      </c>
      <c r="L11" s="153">
        <f t="shared" si="0"/>
        <v>9</v>
      </c>
      <c r="M11" s="67" t="s">
        <v>1410</v>
      </c>
      <c r="N11" s="153">
        <f t="shared" si="0"/>
        <v>9</v>
      </c>
      <c r="O11" s="154">
        <f t="shared" si="1"/>
        <v>344</v>
      </c>
      <c r="P11" s="155">
        <f t="shared" si="2"/>
        <v>8.6</v>
      </c>
      <c r="Q11" s="67">
        <v>292</v>
      </c>
      <c r="R11" s="67">
        <v>310</v>
      </c>
      <c r="S11" s="69">
        <v>344</v>
      </c>
      <c r="T11" s="69">
        <v>346</v>
      </c>
      <c r="U11" s="69">
        <v>312</v>
      </c>
      <c r="V11" s="67">
        <v>344</v>
      </c>
      <c r="W11" s="156">
        <f t="shared" si="3"/>
        <v>8.185714285714285</v>
      </c>
      <c r="X11" s="157" t="s">
        <v>739</v>
      </c>
      <c r="Y11" s="160" t="s">
        <v>741</v>
      </c>
      <c r="Z11" s="106" t="s">
        <v>735</v>
      </c>
      <c r="AA11" s="151" t="s">
        <v>792</v>
      </c>
      <c r="AB11" s="151" t="s">
        <v>797</v>
      </c>
      <c r="AC11" s="151" t="s">
        <v>783</v>
      </c>
      <c r="AD11" s="104" t="s">
        <v>1241</v>
      </c>
    </row>
    <row r="12" spans="1:30" s="159" customFormat="1" ht="33.75" customHeight="1">
      <c r="A12" s="75">
        <v>6</v>
      </c>
      <c r="B12" s="66" t="s">
        <v>552</v>
      </c>
      <c r="C12" s="67" t="s">
        <v>1413</v>
      </c>
      <c r="D12" s="153">
        <f t="shared" si="0"/>
        <v>7</v>
      </c>
      <c r="E12" s="67" t="s">
        <v>1413</v>
      </c>
      <c r="F12" s="153">
        <f t="shared" si="0"/>
        <v>7</v>
      </c>
      <c r="G12" s="67" t="s">
        <v>1413</v>
      </c>
      <c r="H12" s="153">
        <f t="shared" si="0"/>
        <v>7</v>
      </c>
      <c r="I12" s="67" t="s">
        <v>1412</v>
      </c>
      <c r="J12" s="153">
        <f t="shared" si="0"/>
        <v>8</v>
      </c>
      <c r="K12" s="67" t="s">
        <v>1410</v>
      </c>
      <c r="L12" s="153">
        <f t="shared" si="0"/>
        <v>9</v>
      </c>
      <c r="M12" s="67" t="s">
        <v>1413</v>
      </c>
      <c r="N12" s="153">
        <f t="shared" si="0"/>
        <v>7</v>
      </c>
      <c r="O12" s="154">
        <f t="shared" si="1"/>
        <v>298</v>
      </c>
      <c r="P12" s="155">
        <f t="shared" si="2"/>
        <v>7.45</v>
      </c>
      <c r="Q12" s="67">
        <v>301</v>
      </c>
      <c r="R12" s="67">
        <v>350</v>
      </c>
      <c r="S12" s="69">
        <v>342</v>
      </c>
      <c r="T12" s="69">
        <v>274</v>
      </c>
      <c r="U12" s="69">
        <v>270</v>
      </c>
      <c r="V12" s="67">
        <v>270</v>
      </c>
      <c r="W12" s="156">
        <f t="shared" si="3"/>
        <v>7.517857142857143</v>
      </c>
      <c r="X12" s="144" t="s">
        <v>728</v>
      </c>
      <c r="Y12" s="158" t="s">
        <v>740</v>
      </c>
      <c r="Z12" s="106" t="s">
        <v>735</v>
      </c>
      <c r="AA12" s="151" t="s">
        <v>794</v>
      </c>
      <c r="AB12" s="151" t="s">
        <v>795</v>
      </c>
      <c r="AC12" s="151" t="s">
        <v>783</v>
      </c>
      <c r="AD12" s="104" t="s">
        <v>1242</v>
      </c>
    </row>
    <row r="13" spans="1:30" s="159" customFormat="1" ht="33.75" customHeight="1">
      <c r="A13" s="75">
        <v>7</v>
      </c>
      <c r="B13" s="66" t="s">
        <v>553</v>
      </c>
      <c r="C13" s="67" t="s">
        <v>1411</v>
      </c>
      <c r="D13" s="153">
        <f t="shared" si="0"/>
        <v>6</v>
      </c>
      <c r="E13" s="67" t="s">
        <v>1413</v>
      </c>
      <c r="F13" s="153">
        <f t="shared" si="0"/>
        <v>7</v>
      </c>
      <c r="G13" s="67" t="s">
        <v>1408</v>
      </c>
      <c r="H13" s="153">
        <f t="shared" si="0"/>
        <v>5</v>
      </c>
      <c r="I13" s="67" t="s">
        <v>1411</v>
      </c>
      <c r="J13" s="153">
        <f t="shared" si="0"/>
        <v>6</v>
      </c>
      <c r="K13" s="67" t="s">
        <v>1413</v>
      </c>
      <c r="L13" s="153">
        <f t="shared" si="0"/>
        <v>7</v>
      </c>
      <c r="M13" s="67" t="s">
        <v>1412</v>
      </c>
      <c r="N13" s="153">
        <f t="shared" si="0"/>
        <v>8</v>
      </c>
      <c r="O13" s="154">
        <f t="shared" si="1"/>
        <v>264</v>
      </c>
      <c r="P13" s="155">
        <f t="shared" si="2"/>
        <v>6.6</v>
      </c>
      <c r="Q13" s="67">
        <v>277</v>
      </c>
      <c r="R13" s="67">
        <v>316</v>
      </c>
      <c r="S13" s="69">
        <v>272</v>
      </c>
      <c r="T13" s="69">
        <v>344</v>
      </c>
      <c r="U13" s="69">
        <v>300</v>
      </c>
      <c r="V13" s="67">
        <v>340</v>
      </c>
      <c r="W13" s="156">
        <f t="shared" si="3"/>
        <v>7.546428571428572</v>
      </c>
      <c r="X13" s="157" t="s">
        <v>739</v>
      </c>
      <c r="Y13" s="162" t="s">
        <v>743</v>
      </c>
      <c r="Z13" s="106" t="s">
        <v>735</v>
      </c>
      <c r="AA13" s="151" t="s">
        <v>792</v>
      </c>
      <c r="AB13" s="151" t="s">
        <v>796</v>
      </c>
      <c r="AC13" s="151" t="s">
        <v>783</v>
      </c>
      <c r="AD13" s="104" t="s">
        <v>1243</v>
      </c>
    </row>
    <row r="14" spans="1:30" s="159" customFormat="1" ht="33.75" customHeight="1">
      <c r="A14" s="75">
        <v>8</v>
      </c>
      <c r="B14" s="66" t="s">
        <v>554</v>
      </c>
      <c r="C14" s="67" t="s">
        <v>1413</v>
      </c>
      <c r="D14" s="153">
        <f t="shared" si="0"/>
        <v>7</v>
      </c>
      <c r="E14" s="67" t="s">
        <v>1413</v>
      </c>
      <c r="F14" s="153">
        <f t="shared" si="0"/>
        <v>7</v>
      </c>
      <c r="G14" s="67" t="s">
        <v>1411</v>
      </c>
      <c r="H14" s="153">
        <f t="shared" si="0"/>
        <v>6</v>
      </c>
      <c r="I14" s="67" t="s">
        <v>1411</v>
      </c>
      <c r="J14" s="153">
        <f t="shared" si="0"/>
        <v>6</v>
      </c>
      <c r="K14" s="67" t="s">
        <v>1413</v>
      </c>
      <c r="L14" s="153">
        <f t="shared" si="0"/>
        <v>7</v>
      </c>
      <c r="M14" s="67" t="s">
        <v>1412</v>
      </c>
      <c r="N14" s="153">
        <f t="shared" si="0"/>
        <v>8</v>
      </c>
      <c r="O14" s="154">
        <f t="shared" si="1"/>
        <v>276</v>
      </c>
      <c r="P14" s="155">
        <f t="shared" si="2"/>
        <v>6.9</v>
      </c>
      <c r="Q14" s="67">
        <v>309</v>
      </c>
      <c r="R14" s="67">
        <v>368</v>
      </c>
      <c r="S14" s="69">
        <v>332</v>
      </c>
      <c r="T14" s="69">
        <v>320</v>
      </c>
      <c r="U14" s="69">
        <v>282</v>
      </c>
      <c r="V14" s="67">
        <v>320</v>
      </c>
      <c r="W14" s="156">
        <f t="shared" si="3"/>
        <v>7.882142857142857</v>
      </c>
      <c r="X14" s="157" t="s">
        <v>739</v>
      </c>
      <c r="Y14" s="163" t="s">
        <v>744</v>
      </c>
      <c r="Z14" s="106" t="s">
        <v>735</v>
      </c>
      <c r="AA14" s="151" t="s">
        <v>792</v>
      </c>
      <c r="AB14" s="151" t="s">
        <v>798</v>
      </c>
      <c r="AC14" s="151" t="s">
        <v>783</v>
      </c>
      <c r="AD14" s="104" t="s">
        <v>1244</v>
      </c>
    </row>
    <row r="15" spans="1:30" s="159" customFormat="1" ht="33.75" customHeight="1">
      <c r="A15" s="75">
        <v>9</v>
      </c>
      <c r="B15" s="66" t="s">
        <v>555</v>
      </c>
      <c r="C15" s="67" t="s">
        <v>1413</v>
      </c>
      <c r="D15" s="153">
        <f t="shared" si="0"/>
        <v>7</v>
      </c>
      <c r="E15" s="67" t="s">
        <v>1413</v>
      </c>
      <c r="F15" s="153">
        <f t="shared" si="0"/>
        <v>7</v>
      </c>
      <c r="G15" s="67" t="s">
        <v>1411</v>
      </c>
      <c r="H15" s="153">
        <f t="shared" si="0"/>
        <v>6</v>
      </c>
      <c r="I15" s="67" t="s">
        <v>1413</v>
      </c>
      <c r="J15" s="153">
        <f t="shared" si="0"/>
        <v>7</v>
      </c>
      <c r="K15" s="67" t="s">
        <v>1410</v>
      </c>
      <c r="L15" s="153">
        <f t="shared" si="0"/>
        <v>9</v>
      </c>
      <c r="M15" s="67" t="s">
        <v>1410</v>
      </c>
      <c r="N15" s="153">
        <f t="shared" si="0"/>
        <v>9</v>
      </c>
      <c r="O15" s="154">
        <f t="shared" si="1"/>
        <v>302</v>
      </c>
      <c r="P15" s="155">
        <f t="shared" si="2"/>
        <v>7.55</v>
      </c>
      <c r="Q15" s="67">
        <v>317</v>
      </c>
      <c r="R15" s="67">
        <v>364</v>
      </c>
      <c r="S15" s="69">
        <v>320</v>
      </c>
      <c r="T15" s="69">
        <v>340</v>
      </c>
      <c r="U15" s="69">
        <v>330</v>
      </c>
      <c r="V15" s="67">
        <v>310</v>
      </c>
      <c r="W15" s="156">
        <f t="shared" si="3"/>
        <v>8.153571428571428</v>
      </c>
      <c r="X15" s="157" t="s">
        <v>739</v>
      </c>
      <c r="Y15" s="163" t="s">
        <v>744</v>
      </c>
      <c r="Z15" s="106" t="s">
        <v>735</v>
      </c>
      <c r="AA15" s="151" t="s">
        <v>792</v>
      </c>
      <c r="AB15" s="151" t="s">
        <v>798</v>
      </c>
      <c r="AC15" s="151" t="s">
        <v>783</v>
      </c>
      <c r="AD15" s="104" t="s">
        <v>1245</v>
      </c>
    </row>
    <row r="16" spans="1:30" s="159" customFormat="1" ht="33.75" customHeight="1">
      <c r="A16" s="75">
        <v>10</v>
      </c>
      <c r="B16" s="66" t="s">
        <v>556</v>
      </c>
      <c r="C16" s="67" t="s">
        <v>1409</v>
      </c>
      <c r="D16" s="153">
        <f t="shared" si="0"/>
        <v>10</v>
      </c>
      <c r="E16" s="67" t="s">
        <v>1409</v>
      </c>
      <c r="F16" s="153">
        <f t="shared" si="0"/>
        <v>10</v>
      </c>
      <c r="G16" s="67" t="s">
        <v>1409</v>
      </c>
      <c r="H16" s="153">
        <f t="shared" si="0"/>
        <v>10</v>
      </c>
      <c r="I16" s="67" t="s">
        <v>1409</v>
      </c>
      <c r="J16" s="153">
        <f t="shared" si="0"/>
        <v>10</v>
      </c>
      <c r="K16" s="67" t="s">
        <v>1409</v>
      </c>
      <c r="L16" s="153">
        <f t="shared" si="0"/>
        <v>10</v>
      </c>
      <c r="M16" s="67" t="s">
        <v>1412</v>
      </c>
      <c r="N16" s="153">
        <f t="shared" si="0"/>
        <v>8</v>
      </c>
      <c r="O16" s="154">
        <f t="shared" si="1"/>
        <v>384</v>
      </c>
      <c r="P16" s="155">
        <f t="shared" si="2"/>
        <v>9.6</v>
      </c>
      <c r="Q16" s="67">
        <v>330</v>
      </c>
      <c r="R16" s="67">
        <v>356</v>
      </c>
      <c r="S16" s="69">
        <v>350</v>
      </c>
      <c r="T16" s="69">
        <v>374</v>
      </c>
      <c r="U16" s="69">
        <v>376</v>
      </c>
      <c r="V16" s="67">
        <v>332</v>
      </c>
      <c r="W16" s="156">
        <f t="shared" si="3"/>
        <v>8.935714285714285</v>
      </c>
      <c r="X16" s="157" t="s">
        <v>739</v>
      </c>
      <c r="Y16" s="162" t="s">
        <v>743</v>
      </c>
      <c r="Z16" s="106" t="s">
        <v>735</v>
      </c>
      <c r="AA16" s="151" t="s">
        <v>792</v>
      </c>
      <c r="AB16" s="151" t="s">
        <v>796</v>
      </c>
      <c r="AC16" s="151" t="s">
        <v>783</v>
      </c>
      <c r="AD16" s="104" t="s">
        <v>1246</v>
      </c>
    </row>
    <row r="17" spans="1:30" s="159" customFormat="1" ht="33.75" customHeight="1">
      <c r="A17" s="75">
        <v>11</v>
      </c>
      <c r="B17" s="66" t="s">
        <v>557</v>
      </c>
      <c r="C17" s="67" t="s">
        <v>1412</v>
      </c>
      <c r="D17" s="153">
        <f t="shared" si="0"/>
        <v>8</v>
      </c>
      <c r="E17" s="67" t="s">
        <v>1410</v>
      </c>
      <c r="F17" s="153">
        <f t="shared" si="0"/>
        <v>9</v>
      </c>
      <c r="G17" s="67" t="s">
        <v>1409</v>
      </c>
      <c r="H17" s="153">
        <f t="shared" si="0"/>
        <v>10</v>
      </c>
      <c r="I17" s="67" t="s">
        <v>1409</v>
      </c>
      <c r="J17" s="153">
        <f t="shared" si="0"/>
        <v>10</v>
      </c>
      <c r="K17" s="67" t="s">
        <v>1409</v>
      </c>
      <c r="L17" s="153">
        <f t="shared" si="0"/>
        <v>10</v>
      </c>
      <c r="M17" s="67" t="s">
        <v>1412</v>
      </c>
      <c r="N17" s="153">
        <f t="shared" si="0"/>
        <v>8</v>
      </c>
      <c r="O17" s="154">
        <f t="shared" si="1"/>
        <v>364</v>
      </c>
      <c r="P17" s="155">
        <f t="shared" si="2"/>
        <v>9.1</v>
      </c>
      <c r="Q17" s="67">
        <v>265</v>
      </c>
      <c r="R17" s="67">
        <v>302</v>
      </c>
      <c r="S17" s="69">
        <v>312</v>
      </c>
      <c r="T17" s="69">
        <v>316</v>
      </c>
      <c r="U17" s="69">
        <v>280</v>
      </c>
      <c r="V17" s="67">
        <v>322</v>
      </c>
      <c r="W17" s="156">
        <f t="shared" si="3"/>
        <v>7.7178571428571425</v>
      </c>
      <c r="X17" s="157" t="s">
        <v>739</v>
      </c>
      <c r="Y17" s="160" t="s">
        <v>741</v>
      </c>
      <c r="Z17" s="106" t="s">
        <v>735</v>
      </c>
      <c r="AA17" s="151" t="s">
        <v>792</v>
      </c>
      <c r="AB17" s="151" t="s">
        <v>797</v>
      </c>
      <c r="AC17" s="151" t="s">
        <v>783</v>
      </c>
      <c r="AD17" s="104" t="s">
        <v>1247</v>
      </c>
    </row>
    <row r="18" spans="1:30" s="159" customFormat="1" ht="33.75" customHeight="1">
      <c r="A18" s="75">
        <v>12</v>
      </c>
      <c r="B18" s="66" t="s">
        <v>558</v>
      </c>
      <c r="C18" s="67" t="s">
        <v>1412</v>
      </c>
      <c r="D18" s="153">
        <f t="shared" si="0"/>
        <v>8</v>
      </c>
      <c r="E18" s="67" t="s">
        <v>1410</v>
      </c>
      <c r="F18" s="153">
        <f t="shared" si="0"/>
        <v>9</v>
      </c>
      <c r="G18" s="67" t="s">
        <v>1411</v>
      </c>
      <c r="H18" s="153">
        <f t="shared" si="0"/>
        <v>6</v>
      </c>
      <c r="I18" s="67" t="s">
        <v>1411</v>
      </c>
      <c r="J18" s="153">
        <f t="shared" si="0"/>
        <v>6</v>
      </c>
      <c r="K18" s="67" t="s">
        <v>1409</v>
      </c>
      <c r="L18" s="153">
        <f t="shared" si="0"/>
        <v>10</v>
      </c>
      <c r="M18" s="67" t="s">
        <v>1412</v>
      </c>
      <c r="N18" s="153">
        <f t="shared" si="0"/>
        <v>8</v>
      </c>
      <c r="O18" s="154">
        <f t="shared" si="1"/>
        <v>316</v>
      </c>
      <c r="P18" s="155">
        <f t="shared" si="2"/>
        <v>7.9</v>
      </c>
      <c r="Q18" s="67">
        <v>324</v>
      </c>
      <c r="R18" s="67">
        <v>352</v>
      </c>
      <c r="S18" s="69">
        <v>294</v>
      </c>
      <c r="T18" s="69">
        <v>332</v>
      </c>
      <c r="U18" s="69">
        <v>344</v>
      </c>
      <c r="V18" s="67">
        <v>332</v>
      </c>
      <c r="W18" s="156">
        <f t="shared" si="3"/>
        <v>8.192857142857143</v>
      </c>
      <c r="X18" s="157" t="s">
        <v>739</v>
      </c>
      <c r="Y18" s="163" t="s">
        <v>744</v>
      </c>
      <c r="Z18" s="106" t="s">
        <v>735</v>
      </c>
      <c r="AA18" s="151" t="s">
        <v>792</v>
      </c>
      <c r="AB18" s="151" t="s">
        <v>798</v>
      </c>
      <c r="AC18" s="151" t="s">
        <v>783</v>
      </c>
      <c r="AD18" s="104" t="s">
        <v>1248</v>
      </c>
    </row>
    <row r="19" spans="1:30" s="159" customFormat="1" ht="33.75" customHeight="1">
      <c r="A19" s="75">
        <v>13</v>
      </c>
      <c r="B19" s="66" t="s">
        <v>559</v>
      </c>
      <c r="C19" s="67" t="s">
        <v>1413</v>
      </c>
      <c r="D19" s="153">
        <f t="shared" si="0"/>
        <v>7</v>
      </c>
      <c r="E19" s="67" t="s">
        <v>1411</v>
      </c>
      <c r="F19" s="153">
        <f t="shared" si="0"/>
        <v>6</v>
      </c>
      <c r="G19" s="67" t="s">
        <v>1411</v>
      </c>
      <c r="H19" s="153">
        <f t="shared" si="0"/>
        <v>6</v>
      </c>
      <c r="I19" s="67" t="s">
        <v>1412</v>
      </c>
      <c r="J19" s="153">
        <f t="shared" si="0"/>
        <v>8</v>
      </c>
      <c r="K19" s="67" t="s">
        <v>1410</v>
      </c>
      <c r="L19" s="153">
        <f t="shared" si="0"/>
        <v>9</v>
      </c>
      <c r="M19" s="67" t="s">
        <v>1413</v>
      </c>
      <c r="N19" s="153">
        <f t="shared" si="0"/>
        <v>7</v>
      </c>
      <c r="O19" s="154">
        <f t="shared" si="1"/>
        <v>284</v>
      </c>
      <c r="P19" s="155">
        <f t="shared" si="2"/>
        <v>7.1</v>
      </c>
      <c r="Q19" s="67">
        <v>278</v>
      </c>
      <c r="R19" s="67">
        <v>304</v>
      </c>
      <c r="S19" s="69">
        <v>332</v>
      </c>
      <c r="T19" s="69">
        <v>296</v>
      </c>
      <c r="U19" s="69">
        <v>302</v>
      </c>
      <c r="V19" s="67">
        <v>318</v>
      </c>
      <c r="W19" s="156">
        <f t="shared" si="3"/>
        <v>7.55</v>
      </c>
      <c r="X19" s="157" t="s">
        <v>739</v>
      </c>
      <c r="Y19" s="160" t="s">
        <v>741</v>
      </c>
      <c r="Z19" s="106" t="s">
        <v>735</v>
      </c>
      <c r="AA19" s="151" t="s">
        <v>792</v>
      </c>
      <c r="AB19" s="151" t="s">
        <v>797</v>
      </c>
      <c r="AC19" s="151" t="s">
        <v>783</v>
      </c>
      <c r="AD19" s="104" t="s">
        <v>990</v>
      </c>
    </row>
    <row r="20" spans="1:30" s="159" customFormat="1" ht="33.75" customHeight="1">
      <c r="A20" s="75">
        <v>14</v>
      </c>
      <c r="B20" s="66" t="s">
        <v>560</v>
      </c>
      <c r="C20" s="67" t="s">
        <v>1412</v>
      </c>
      <c r="D20" s="153">
        <f t="shared" si="0"/>
        <v>8</v>
      </c>
      <c r="E20" s="67" t="s">
        <v>1408</v>
      </c>
      <c r="F20" s="153">
        <f t="shared" si="0"/>
        <v>5</v>
      </c>
      <c r="G20" s="67" t="s">
        <v>1411</v>
      </c>
      <c r="H20" s="153">
        <f t="shared" si="0"/>
        <v>6</v>
      </c>
      <c r="I20" s="67" t="s">
        <v>1411</v>
      </c>
      <c r="J20" s="153">
        <f t="shared" si="0"/>
        <v>6</v>
      </c>
      <c r="K20" s="67" t="s">
        <v>1413</v>
      </c>
      <c r="L20" s="153">
        <f t="shared" si="0"/>
        <v>7</v>
      </c>
      <c r="M20" s="67" t="s">
        <v>1413</v>
      </c>
      <c r="N20" s="153">
        <f t="shared" si="0"/>
        <v>7</v>
      </c>
      <c r="O20" s="154">
        <f t="shared" si="1"/>
        <v>258</v>
      </c>
      <c r="P20" s="155">
        <f t="shared" si="2"/>
        <v>6.45</v>
      </c>
      <c r="Q20" s="67">
        <v>275</v>
      </c>
      <c r="R20" s="67">
        <v>276</v>
      </c>
      <c r="S20" s="69">
        <v>270</v>
      </c>
      <c r="T20" s="69">
        <v>294</v>
      </c>
      <c r="U20" s="69">
        <v>296</v>
      </c>
      <c r="V20" s="67">
        <v>286</v>
      </c>
      <c r="W20" s="156">
        <f t="shared" si="3"/>
        <v>6.982142857142857</v>
      </c>
      <c r="X20" s="157" t="s">
        <v>739</v>
      </c>
      <c r="Y20" s="160" t="s">
        <v>741</v>
      </c>
      <c r="Z20" s="106" t="s">
        <v>735</v>
      </c>
      <c r="AA20" s="151" t="s">
        <v>792</v>
      </c>
      <c r="AB20" s="151" t="s">
        <v>797</v>
      </c>
      <c r="AC20" s="151" t="s">
        <v>783</v>
      </c>
      <c r="AD20" s="104" t="s">
        <v>1249</v>
      </c>
    </row>
    <row r="21" spans="1:30" s="159" customFormat="1" ht="33.75" customHeight="1">
      <c r="A21" s="75">
        <v>15</v>
      </c>
      <c r="B21" s="66" t="s">
        <v>561</v>
      </c>
      <c r="C21" s="67" t="s">
        <v>1413</v>
      </c>
      <c r="D21" s="153">
        <f t="shared" si="0"/>
        <v>7</v>
      </c>
      <c r="E21" s="67" t="s">
        <v>1412</v>
      </c>
      <c r="F21" s="153">
        <f t="shared" si="0"/>
        <v>8</v>
      </c>
      <c r="G21" s="67" t="s">
        <v>1413</v>
      </c>
      <c r="H21" s="153">
        <f t="shared" si="0"/>
        <v>7</v>
      </c>
      <c r="I21" s="67" t="s">
        <v>1413</v>
      </c>
      <c r="J21" s="153">
        <f t="shared" si="0"/>
        <v>7</v>
      </c>
      <c r="K21" s="67" t="s">
        <v>1410</v>
      </c>
      <c r="L21" s="153">
        <f t="shared" si="0"/>
        <v>9</v>
      </c>
      <c r="M21" s="67" t="s">
        <v>1410</v>
      </c>
      <c r="N21" s="153">
        <f t="shared" si="0"/>
        <v>9</v>
      </c>
      <c r="O21" s="154">
        <f t="shared" si="1"/>
        <v>316</v>
      </c>
      <c r="P21" s="155">
        <f t="shared" si="2"/>
        <v>7.9</v>
      </c>
      <c r="Q21" s="67">
        <v>300</v>
      </c>
      <c r="R21" s="67">
        <v>322</v>
      </c>
      <c r="S21" s="69">
        <v>292</v>
      </c>
      <c r="T21" s="69">
        <v>316</v>
      </c>
      <c r="U21" s="69">
        <v>294</v>
      </c>
      <c r="V21" s="67">
        <v>318</v>
      </c>
      <c r="W21" s="156">
        <f t="shared" si="3"/>
        <v>7.707142857142857</v>
      </c>
      <c r="X21" s="157" t="s">
        <v>739</v>
      </c>
      <c r="Y21" s="160" t="s">
        <v>741</v>
      </c>
      <c r="Z21" s="106" t="s">
        <v>735</v>
      </c>
      <c r="AA21" s="151" t="s">
        <v>792</v>
      </c>
      <c r="AB21" s="151" t="s">
        <v>797</v>
      </c>
      <c r="AC21" s="151" t="s">
        <v>783</v>
      </c>
      <c r="AD21" s="104" t="s">
        <v>1250</v>
      </c>
    </row>
    <row r="22" spans="1:30" s="159" customFormat="1" ht="33.75" customHeight="1">
      <c r="A22" s="75">
        <v>16</v>
      </c>
      <c r="B22" s="66" t="s">
        <v>562</v>
      </c>
      <c r="C22" s="67" t="s">
        <v>1410</v>
      </c>
      <c r="D22" s="153">
        <f t="shared" si="0"/>
        <v>9</v>
      </c>
      <c r="E22" s="67" t="s">
        <v>1413</v>
      </c>
      <c r="F22" s="153">
        <f t="shared" si="0"/>
        <v>7</v>
      </c>
      <c r="G22" s="67" t="s">
        <v>1411</v>
      </c>
      <c r="H22" s="153">
        <f t="shared" si="0"/>
        <v>6</v>
      </c>
      <c r="I22" s="67" t="s">
        <v>1412</v>
      </c>
      <c r="J22" s="153">
        <f t="shared" si="0"/>
        <v>8</v>
      </c>
      <c r="K22" s="67" t="s">
        <v>1410</v>
      </c>
      <c r="L22" s="153">
        <f t="shared" si="0"/>
        <v>9</v>
      </c>
      <c r="M22" s="67" t="s">
        <v>1410</v>
      </c>
      <c r="N22" s="153">
        <f t="shared" si="0"/>
        <v>9</v>
      </c>
      <c r="O22" s="154">
        <f t="shared" si="1"/>
        <v>320</v>
      </c>
      <c r="P22" s="155">
        <f t="shared" si="2"/>
        <v>8</v>
      </c>
      <c r="Q22" s="67">
        <v>272</v>
      </c>
      <c r="R22" s="67">
        <v>342</v>
      </c>
      <c r="S22" s="69">
        <v>348</v>
      </c>
      <c r="T22" s="69">
        <v>366</v>
      </c>
      <c r="U22" s="69">
        <v>338</v>
      </c>
      <c r="V22" s="67">
        <v>350</v>
      </c>
      <c r="W22" s="156">
        <f t="shared" si="3"/>
        <v>8.342857142857143</v>
      </c>
      <c r="X22" s="157" t="s">
        <v>739</v>
      </c>
      <c r="Y22" s="158" t="s">
        <v>740</v>
      </c>
      <c r="Z22" s="106" t="s">
        <v>735</v>
      </c>
      <c r="AA22" s="151" t="s">
        <v>792</v>
      </c>
      <c r="AB22" s="151" t="s">
        <v>795</v>
      </c>
      <c r="AC22" s="151" t="s">
        <v>783</v>
      </c>
      <c r="AD22" s="104" t="s">
        <v>1251</v>
      </c>
    </row>
    <row r="23" spans="1:30" s="159" customFormat="1" ht="33.75" customHeight="1">
      <c r="A23" s="75">
        <v>17</v>
      </c>
      <c r="B23" s="66" t="s">
        <v>563</v>
      </c>
      <c r="C23" s="67" t="s">
        <v>1410</v>
      </c>
      <c r="D23" s="153">
        <f t="shared" si="0"/>
        <v>9</v>
      </c>
      <c r="E23" s="67" t="s">
        <v>1413</v>
      </c>
      <c r="F23" s="153">
        <f t="shared" si="0"/>
        <v>7</v>
      </c>
      <c r="G23" s="67" t="s">
        <v>1412</v>
      </c>
      <c r="H23" s="153">
        <f t="shared" si="0"/>
        <v>8</v>
      </c>
      <c r="I23" s="67" t="s">
        <v>1413</v>
      </c>
      <c r="J23" s="153">
        <f t="shared" si="0"/>
        <v>7</v>
      </c>
      <c r="K23" s="67" t="s">
        <v>1409</v>
      </c>
      <c r="L23" s="153">
        <f t="shared" si="0"/>
        <v>10</v>
      </c>
      <c r="M23" s="67" t="s">
        <v>1412</v>
      </c>
      <c r="N23" s="153">
        <f t="shared" si="0"/>
        <v>8</v>
      </c>
      <c r="O23" s="154">
        <f t="shared" si="1"/>
        <v>324</v>
      </c>
      <c r="P23" s="155">
        <f t="shared" si="2"/>
        <v>8.1</v>
      </c>
      <c r="Q23" s="67">
        <v>263</v>
      </c>
      <c r="R23" s="67">
        <v>302</v>
      </c>
      <c r="S23" s="69">
        <v>304</v>
      </c>
      <c r="T23" s="69">
        <v>306</v>
      </c>
      <c r="U23" s="69">
        <v>316</v>
      </c>
      <c r="V23" s="67">
        <v>304</v>
      </c>
      <c r="W23" s="156">
        <f t="shared" si="3"/>
        <v>7.567857142857143</v>
      </c>
      <c r="X23" s="144" t="s">
        <v>728</v>
      </c>
      <c r="Y23" s="158" t="s">
        <v>740</v>
      </c>
      <c r="Z23" s="106" t="s">
        <v>735</v>
      </c>
      <c r="AA23" s="151" t="s">
        <v>794</v>
      </c>
      <c r="AB23" s="151" t="s">
        <v>795</v>
      </c>
      <c r="AC23" s="151" t="s">
        <v>783</v>
      </c>
      <c r="AD23" s="104" t="s">
        <v>1252</v>
      </c>
    </row>
    <row r="24" spans="1:30" s="159" customFormat="1" ht="33.75" customHeight="1">
      <c r="A24" s="75">
        <v>18</v>
      </c>
      <c r="B24" s="66" t="s">
        <v>564</v>
      </c>
      <c r="C24" s="67" t="s">
        <v>1413</v>
      </c>
      <c r="D24" s="153">
        <f aca="true" t="shared" si="4" ref="D24:D86">IF(C24="AA",10,IF(C24="AB",9,IF(C24="BB",8,IF(C24="BC",7,IF(C24="CC",6,IF(C24="CD",5,IF(C24="DD",4,IF(C24="F",0))))))))</f>
        <v>7</v>
      </c>
      <c r="E24" s="67" t="s">
        <v>1413</v>
      </c>
      <c r="F24" s="153">
        <f aca="true" t="shared" si="5" ref="F24:F86">IF(E24="AA",10,IF(E24="AB",9,IF(E24="BB",8,IF(E24="BC",7,IF(E24="CC",6,IF(E24="CD",5,IF(E24="DD",4,IF(E24="F",0))))))))</f>
        <v>7</v>
      </c>
      <c r="G24" s="67" t="s">
        <v>1411</v>
      </c>
      <c r="H24" s="153">
        <f aca="true" t="shared" si="6" ref="H24:H86">IF(G24="AA",10,IF(G24="AB",9,IF(G24="BB",8,IF(G24="BC",7,IF(G24="CC",6,IF(G24="CD",5,IF(G24="DD",4,IF(G24="F",0))))))))</f>
        <v>6</v>
      </c>
      <c r="I24" s="67" t="s">
        <v>1408</v>
      </c>
      <c r="J24" s="153">
        <f aca="true" t="shared" si="7" ref="J24:J86">IF(I24="AA",10,IF(I24="AB",9,IF(I24="BB",8,IF(I24="BC",7,IF(I24="CC",6,IF(I24="CD",5,IF(I24="DD",4,IF(I24="F",0))))))))</f>
        <v>5</v>
      </c>
      <c r="K24" s="67" t="s">
        <v>1410</v>
      </c>
      <c r="L24" s="153">
        <f aca="true" t="shared" si="8" ref="L24:L86">IF(K24="AA",10,IF(K24="AB",9,IF(K24="BB",8,IF(K24="BC",7,IF(K24="CC",6,IF(K24="CD",5,IF(K24="DD",4,IF(K24="F",0))))))))</f>
        <v>9</v>
      </c>
      <c r="M24" s="67" t="s">
        <v>1410</v>
      </c>
      <c r="N24" s="153">
        <f aca="true" t="shared" si="9" ref="N24:N86">IF(M24="AA",10,IF(M24="AB",9,IF(M24="BB",8,IF(M24="BC",7,IF(M24="CC",6,IF(M24="CD",5,IF(M24="DD",4,IF(M24="F",0))))))))</f>
        <v>9</v>
      </c>
      <c r="O24" s="154">
        <f t="shared" si="1"/>
        <v>290</v>
      </c>
      <c r="P24" s="155">
        <f t="shared" si="2"/>
        <v>7.25</v>
      </c>
      <c r="Q24" s="67">
        <v>219</v>
      </c>
      <c r="R24" s="67">
        <v>240</v>
      </c>
      <c r="S24" s="148">
        <v>196</v>
      </c>
      <c r="T24" s="69">
        <v>254</v>
      </c>
      <c r="U24" s="69">
        <v>232</v>
      </c>
      <c r="V24" s="67">
        <v>262</v>
      </c>
      <c r="W24" s="156">
        <f t="shared" si="3"/>
        <v>6.046428571428572</v>
      </c>
      <c r="X24" s="157" t="s">
        <v>739</v>
      </c>
      <c r="Y24" s="162" t="s">
        <v>743</v>
      </c>
      <c r="Z24" s="106" t="s">
        <v>735</v>
      </c>
      <c r="AA24" s="151" t="s">
        <v>792</v>
      </c>
      <c r="AB24" s="151" t="s">
        <v>796</v>
      </c>
      <c r="AC24" s="151" t="s">
        <v>783</v>
      </c>
      <c r="AD24" s="104" t="s">
        <v>1253</v>
      </c>
    </row>
    <row r="25" spans="1:30" s="159" customFormat="1" ht="33.75" customHeight="1">
      <c r="A25" s="75">
        <v>19</v>
      </c>
      <c r="B25" s="66" t="s">
        <v>565</v>
      </c>
      <c r="C25" s="67" t="s">
        <v>1411</v>
      </c>
      <c r="D25" s="153">
        <f t="shared" si="4"/>
        <v>6</v>
      </c>
      <c r="E25" s="67" t="s">
        <v>1408</v>
      </c>
      <c r="F25" s="153">
        <f t="shared" si="5"/>
        <v>5</v>
      </c>
      <c r="G25" s="67" t="s">
        <v>1408</v>
      </c>
      <c r="H25" s="153">
        <f t="shared" si="6"/>
        <v>5</v>
      </c>
      <c r="I25" s="67" t="s">
        <v>1408</v>
      </c>
      <c r="J25" s="153">
        <f t="shared" si="7"/>
        <v>5</v>
      </c>
      <c r="K25" s="67" t="s">
        <v>1413</v>
      </c>
      <c r="L25" s="153">
        <f t="shared" si="8"/>
        <v>7</v>
      </c>
      <c r="M25" s="67" t="s">
        <v>1410</v>
      </c>
      <c r="N25" s="153">
        <f t="shared" si="9"/>
        <v>9</v>
      </c>
      <c r="O25" s="154">
        <f t="shared" si="1"/>
        <v>250</v>
      </c>
      <c r="P25" s="155">
        <f t="shared" si="2"/>
        <v>6.25</v>
      </c>
      <c r="Q25" s="67">
        <v>174</v>
      </c>
      <c r="R25" s="67">
        <v>222</v>
      </c>
      <c r="S25" s="69">
        <v>236</v>
      </c>
      <c r="T25" s="69">
        <v>232</v>
      </c>
      <c r="U25" s="69">
        <v>256</v>
      </c>
      <c r="V25" s="67">
        <v>296</v>
      </c>
      <c r="W25" s="156">
        <f t="shared" si="3"/>
        <v>5.95</v>
      </c>
      <c r="X25" s="157" t="s">
        <v>739</v>
      </c>
      <c r="Y25" s="163" t="s">
        <v>744</v>
      </c>
      <c r="Z25" s="106" t="s">
        <v>735</v>
      </c>
      <c r="AA25" s="151" t="s">
        <v>792</v>
      </c>
      <c r="AB25" s="151" t="s">
        <v>798</v>
      </c>
      <c r="AC25" s="151" t="s">
        <v>783</v>
      </c>
      <c r="AD25" s="104" t="s">
        <v>1254</v>
      </c>
    </row>
    <row r="26" spans="1:30" s="159" customFormat="1" ht="33.75" customHeight="1">
      <c r="A26" s="75">
        <v>20</v>
      </c>
      <c r="B26" s="66" t="s">
        <v>566</v>
      </c>
      <c r="C26" s="165" t="s">
        <v>1398</v>
      </c>
      <c r="D26" s="153">
        <f t="shared" si="4"/>
        <v>0</v>
      </c>
      <c r="E26" s="165" t="s">
        <v>1398</v>
      </c>
      <c r="F26" s="153">
        <f t="shared" si="5"/>
        <v>0</v>
      </c>
      <c r="G26" s="67" t="s">
        <v>1411</v>
      </c>
      <c r="H26" s="153">
        <f t="shared" si="6"/>
        <v>6</v>
      </c>
      <c r="I26" s="67" t="s">
        <v>1408</v>
      </c>
      <c r="J26" s="153">
        <f t="shared" si="7"/>
        <v>5</v>
      </c>
      <c r="K26" s="67" t="s">
        <v>1411</v>
      </c>
      <c r="L26" s="153">
        <f t="shared" si="8"/>
        <v>6</v>
      </c>
      <c r="M26" s="67" t="s">
        <v>1413</v>
      </c>
      <c r="N26" s="153">
        <f t="shared" si="9"/>
        <v>7</v>
      </c>
      <c r="O26" s="154">
        <f t="shared" si="1"/>
        <v>158</v>
      </c>
      <c r="P26" s="155">
        <f t="shared" si="2"/>
        <v>3.95</v>
      </c>
      <c r="Q26" s="67">
        <v>195</v>
      </c>
      <c r="R26" s="67">
        <v>230</v>
      </c>
      <c r="S26" s="148">
        <v>228</v>
      </c>
      <c r="T26" s="69">
        <v>212</v>
      </c>
      <c r="U26" s="69">
        <v>238</v>
      </c>
      <c r="V26" s="112">
        <v>218</v>
      </c>
      <c r="W26" s="156">
        <f t="shared" si="3"/>
        <v>5.2821428571428575</v>
      </c>
      <c r="X26" s="161" t="s">
        <v>742</v>
      </c>
      <c r="Y26" s="163" t="s">
        <v>744</v>
      </c>
      <c r="Z26" s="106" t="s">
        <v>735</v>
      </c>
      <c r="AA26" s="151" t="s">
        <v>793</v>
      </c>
      <c r="AB26" s="151" t="s">
        <v>798</v>
      </c>
      <c r="AC26" s="151" t="s">
        <v>783</v>
      </c>
      <c r="AD26" s="104" t="s">
        <v>1255</v>
      </c>
    </row>
    <row r="27" spans="1:30" s="159" customFormat="1" ht="33.75" customHeight="1">
      <c r="A27" s="75">
        <v>21</v>
      </c>
      <c r="B27" s="66" t="s">
        <v>567</v>
      </c>
      <c r="C27" s="165" t="s">
        <v>1398</v>
      </c>
      <c r="D27" s="153">
        <f t="shared" si="4"/>
        <v>0</v>
      </c>
      <c r="E27" s="165" t="s">
        <v>1398</v>
      </c>
      <c r="F27" s="153">
        <f t="shared" si="5"/>
        <v>0</v>
      </c>
      <c r="G27" s="67" t="s">
        <v>1414</v>
      </c>
      <c r="H27" s="153">
        <f t="shared" si="6"/>
        <v>4</v>
      </c>
      <c r="I27" s="165" t="s">
        <v>1398</v>
      </c>
      <c r="J27" s="153">
        <f t="shared" si="7"/>
        <v>0</v>
      </c>
      <c r="K27" s="165" t="s">
        <v>1398</v>
      </c>
      <c r="L27" s="153">
        <f t="shared" si="8"/>
        <v>0</v>
      </c>
      <c r="M27" s="67" t="s">
        <v>1411</v>
      </c>
      <c r="N27" s="153">
        <f t="shared" si="9"/>
        <v>6</v>
      </c>
      <c r="O27" s="154">
        <f t="shared" si="1"/>
        <v>72</v>
      </c>
      <c r="P27" s="155">
        <f t="shared" si="2"/>
        <v>1.8</v>
      </c>
      <c r="Q27" s="67">
        <v>112</v>
      </c>
      <c r="R27" s="67">
        <v>170</v>
      </c>
      <c r="S27" s="148">
        <v>126</v>
      </c>
      <c r="T27" s="69">
        <v>62</v>
      </c>
      <c r="U27" s="69">
        <v>178</v>
      </c>
      <c r="V27" s="67">
        <v>166</v>
      </c>
      <c r="W27" s="156">
        <f t="shared" si="3"/>
        <v>3.164285714285714</v>
      </c>
      <c r="X27" s="161" t="s">
        <v>742</v>
      </c>
      <c r="Y27" s="163" t="s">
        <v>744</v>
      </c>
      <c r="Z27" s="106" t="s">
        <v>735</v>
      </c>
      <c r="AA27" s="151" t="s">
        <v>793</v>
      </c>
      <c r="AB27" s="151" t="s">
        <v>798</v>
      </c>
      <c r="AC27" s="151" t="s">
        <v>783</v>
      </c>
      <c r="AD27" s="104" t="s">
        <v>1256</v>
      </c>
    </row>
    <row r="28" spans="1:30" s="159" customFormat="1" ht="33.75" customHeight="1">
      <c r="A28" s="75">
        <v>22</v>
      </c>
      <c r="B28" s="66" t="s">
        <v>568</v>
      </c>
      <c r="C28" s="67" t="s">
        <v>1412</v>
      </c>
      <c r="D28" s="153">
        <f t="shared" si="4"/>
        <v>8</v>
      </c>
      <c r="E28" s="67" t="s">
        <v>1412</v>
      </c>
      <c r="F28" s="153">
        <f t="shared" si="5"/>
        <v>8</v>
      </c>
      <c r="G28" s="67" t="s">
        <v>1412</v>
      </c>
      <c r="H28" s="153">
        <f t="shared" si="6"/>
        <v>8</v>
      </c>
      <c r="I28" s="67" t="s">
        <v>1412</v>
      </c>
      <c r="J28" s="153">
        <f t="shared" si="7"/>
        <v>8</v>
      </c>
      <c r="K28" s="67" t="s">
        <v>1410</v>
      </c>
      <c r="L28" s="153">
        <f t="shared" si="8"/>
        <v>9</v>
      </c>
      <c r="M28" s="67" t="s">
        <v>1412</v>
      </c>
      <c r="N28" s="153">
        <f t="shared" si="9"/>
        <v>8</v>
      </c>
      <c r="O28" s="154">
        <f t="shared" si="1"/>
        <v>326</v>
      </c>
      <c r="P28" s="155">
        <f t="shared" si="2"/>
        <v>8.15</v>
      </c>
      <c r="Q28" s="67">
        <v>236</v>
      </c>
      <c r="R28" s="67">
        <v>296</v>
      </c>
      <c r="S28" s="69">
        <v>248</v>
      </c>
      <c r="T28" s="69">
        <v>310</v>
      </c>
      <c r="U28" s="69">
        <v>304</v>
      </c>
      <c r="V28" s="67">
        <v>318</v>
      </c>
      <c r="W28" s="156">
        <f t="shared" si="3"/>
        <v>7.2785714285714285</v>
      </c>
      <c r="X28" s="144" t="s">
        <v>728</v>
      </c>
      <c r="Y28" s="160" t="s">
        <v>741</v>
      </c>
      <c r="Z28" s="106" t="s">
        <v>735</v>
      </c>
      <c r="AA28" s="151" t="s">
        <v>794</v>
      </c>
      <c r="AB28" s="151" t="s">
        <v>797</v>
      </c>
      <c r="AC28" s="151" t="s">
        <v>783</v>
      </c>
      <c r="AD28" s="104" t="s">
        <v>1257</v>
      </c>
    </row>
    <row r="29" spans="1:30" s="159" customFormat="1" ht="33.75" customHeight="1">
      <c r="A29" s="75">
        <v>23</v>
      </c>
      <c r="B29" s="66" t="s">
        <v>569</v>
      </c>
      <c r="C29" s="67" t="s">
        <v>1412</v>
      </c>
      <c r="D29" s="153">
        <f t="shared" si="4"/>
        <v>8</v>
      </c>
      <c r="E29" s="67" t="s">
        <v>1412</v>
      </c>
      <c r="F29" s="153">
        <f t="shared" si="5"/>
        <v>8</v>
      </c>
      <c r="G29" s="67" t="s">
        <v>1413</v>
      </c>
      <c r="H29" s="153">
        <f t="shared" si="6"/>
        <v>7</v>
      </c>
      <c r="I29" s="67" t="s">
        <v>1412</v>
      </c>
      <c r="J29" s="153">
        <f t="shared" si="7"/>
        <v>8</v>
      </c>
      <c r="K29" s="67" t="s">
        <v>1410</v>
      </c>
      <c r="L29" s="153">
        <f t="shared" si="8"/>
        <v>9</v>
      </c>
      <c r="M29" s="67" t="s">
        <v>1412</v>
      </c>
      <c r="N29" s="153">
        <f t="shared" si="9"/>
        <v>8</v>
      </c>
      <c r="O29" s="154">
        <f t="shared" si="1"/>
        <v>320</v>
      </c>
      <c r="P29" s="155">
        <f t="shared" si="2"/>
        <v>8</v>
      </c>
      <c r="Q29" s="67">
        <v>252</v>
      </c>
      <c r="R29" s="67">
        <v>296</v>
      </c>
      <c r="S29" s="69">
        <v>228</v>
      </c>
      <c r="T29" s="69">
        <v>268</v>
      </c>
      <c r="U29" s="69">
        <v>282</v>
      </c>
      <c r="V29" s="67">
        <v>312</v>
      </c>
      <c r="W29" s="156">
        <f t="shared" si="3"/>
        <v>6.992857142857143</v>
      </c>
      <c r="X29" s="144" t="s">
        <v>728</v>
      </c>
      <c r="Y29" s="160" t="s">
        <v>741</v>
      </c>
      <c r="Z29" s="106" t="s">
        <v>735</v>
      </c>
      <c r="AA29" s="151" t="s">
        <v>794</v>
      </c>
      <c r="AB29" s="151" t="s">
        <v>797</v>
      </c>
      <c r="AC29" s="151" t="s">
        <v>783</v>
      </c>
      <c r="AD29" s="104" t="s">
        <v>1258</v>
      </c>
    </row>
    <row r="30" spans="1:30" s="159" customFormat="1" ht="33.75" customHeight="1">
      <c r="A30" s="75">
        <v>24</v>
      </c>
      <c r="B30" s="66" t="s">
        <v>570</v>
      </c>
      <c r="C30" s="67" t="s">
        <v>1410</v>
      </c>
      <c r="D30" s="153">
        <f t="shared" si="4"/>
        <v>9</v>
      </c>
      <c r="E30" s="67" t="s">
        <v>1412</v>
      </c>
      <c r="F30" s="153">
        <f t="shared" si="5"/>
        <v>8</v>
      </c>
      <c r="G30" s="67" t="s">
        <v>1413</v>
      </c>
      <c r="H30" s="153">
        <f t="shared" si="6"/>
        <v>7</v>
      </c>
      <c r="I30" s="67" t="s">
        <v>1412</v>
      </c>
      <c r="J30" s="153">
        <f t="shared" si="7"/>
        <v>8</v>
      </c>
      <c r="K30" s="67" t="s">
        <v>1410</v>
      </c>
      <c r="L30" s="153">
        <f t="shared" si="8"/>
        <v>9</v>
      </c>
      <c r="M30" s="67" t="s">
        <v>1412</v>
      </c>
      <c r="N30" s="153">
        <f t="shared" si="9"/>
        <v>8</v>
      </c>
      <c r="O30" s="154">
        <f t="shared" si="1"/>
        <v>326</v>
      </c>
      <c r="P30" s="155">
        <f t="shared" si="2"/>
        <v>8.15</v>
      </c>
      <c r="Q30" s="67">
        <v>306</v>
      </c>
      <c r="R30" s="67">
        <v>352</v>
      </c>
      <c r="S30" s="69">
        <v>316</v>
      </c>
      <c r="T30" s="69">
        <v>320</v>
      </c>
      <c r="U30" s="69">
        <v>302</v>
      </c>
      <c r="V30" s="67">
        <v>310</v>
      </c>
      <c r="W30" s="156">
        <f t="shared" si="3"/>
        <v>7.9714285714285715</v>
      </c>
      <c r="X30" s="157" t="s">
        <v>739</v>
      </c>
      <c r="Y30" s="163" t="s">
        <v>744</v>
      </c>
      <c r="Z30" s="106" t="s">
        <v>735</v>
      </c>
      <c r="AA30" s="151" t="s">
        <v>792</v>
      </c>
      <c r="AB30" s="151" t="s">
        <v>798</v>
      </c>
      <c r="AC30" s="151" t="s">
        <v>783</v>
      </c>
      <c r="AD30" s="104" t="s">
        <v>1259</v>
      </c>
    </row>
    <row r="31" spans="1:30" s="159" customFormat="1" ht="33.75" customHeight="1">
      <c r="A31" s="75">
        <v>25</v>
      </c>
      <c r="B31" s="66" t="s">
        <v>571</v>
      </c>
      <c r="C31" s="67" t="s">
        <v>1411</v>
      </c>
      <c r="D31" s="153">
        <f t="shared" si="4"/>
        <v>6</v>
      </c>
      <c r="E31" s="165" t="s">
        <v>1398</v>
      </c>
      <c r="F31" s="153">
        <f t="shared" si="5"/>
        <v>0</v>
      </c>
      <c r="G31" s="67" t="s">
        <v>1411</v>
      </c>
      <c r="H31" s="153">
        <f t="shared" si="6"/>
        <v>6</v>
      </c>
      <c r="I31" s="67" t="s">
        <v>1411</v>
      </c>
      <c r="J31" s="153">
        <f t="shared" si="7"/>
        <v>6</v>
      </c>
      <c r="K31" s="67" t="s">
        <v>1411</v>
      </c>
      <c r="L31" s="153">
        <f t="shared" si="8"/>
        <v>6</v>
      </c>
      <c r="M31" s="67" t="s">
        <v>1412</v>
      </c>
      <c r="N31" s="153">
        <f t="shared" si="9"/>
        <v>8</v>
      </c>
      <c r="O31" s="154">
        <f t="shared" si="1"/>
        <v>208</v>
      </c>
      <c r="P31" s="155">
        <f t="shared" si="2"/>
        <v>5.2</v>
      </c>
      <c r="Q31" s="67">
        <v>245</v>
      </c>
      <c r="R31" s="67">
        <v>302</v>
      </c>
      <c r="S31" s="69">
        <v>220</v>
      </c>
      <c r="T31" s="69">
        <v>256</v>
      </c>
      <c r="U31" s="69">
        <v>260</v>
      </c>
      <c r="V31" s="67">
        <v>260</v>
      </c>
      <c r="W31" s="156">
        <f t="shared" si="3"/>
        <v>6.253571428571429</v>
      </c>
      <c r="X31" s="144" t="s">
        <v>728</v>
      </c>
      <c r="Y31" s="162" t="s">
        <v>743</v>
      </c>
      <c r="Z31" s="157" t="s">
        <v>721</v>
      </c>
      <c r="AA31" s="151" t="s">
        <v>794</v>
      </c>
      <c r="AB31" s="151" t="s">
        <v>796</v>
      </c>
      <c r="AC31" s="151" t="s">
        <v>780</v>
      </c>
      <c r="AD31" s="104" t="s">
        <v>1260</v>
      </c>
    </row>
    <row r="32" spans="1:30" s="159" customFormat="1" ht="33.75" customHeight="1">
      <c r="A32" s="75">
        <v>26</v>
      </c>
      <c r="B32" s="66" t="s">
        <v>572</v>
      </c>
      <c r="C32" s="67" t="s">
        <v>1413</v>
      </c>
      <c r="D32" s="153">
        <f t="shared" si="4"/>
        <v>7</v>
      </c>
      <c r="E32" s="67" t="s">
        <v>1413</v>
      </c>
      <c r="F32" s="153">
        <f t="shared" si="5"/>
        <v>7</v>
      </c>
      <c r="G32" s="67" t="s">
        <v>1412</v>
      </c>
      <c r="H32" s="153">
        <f t="shared" si="6"/>
        <v>8</v>
      </c>
      <c r="I32" s="67" t="s">
        <v>1411</v>
      </c>
      <c r="J32" s="153">
        <f t="shared" si="7"/>
        <v>6</v>
      </c>
      <c r="K32" s="67" t="s">
        <v>1410</v>
      </c>
      <c r="L32" s="153">
        <f t="shared" si="8"/>
        <v>9</v>
      </c>
      <c r="M32" s="67" t="s">
        <v>1412</v>
      </c>
      <c r="N32" s="153">
        <f t="shared" si="9"/>
        <v>8</v>
      </c>
      <c r="O32" s="154">
        <f t="shared" si="1"/>
        <v>300</v>
      </c>
      <c r="P32" s="155">
        <f t="shared" si="2"/>
        <v>7.5</v>
      </c>
      <c r="Q32" s="67">
        <v>272</v>
      </c>
      <c r="R32" s="67">
        <v>306</v>
      </c>
      <c r="S32" s="69">
        <v>260</v>
      </c>
      <c r="T32" s="69">
        <v>286</v>
      </c>
      <c r="U32" s="69">
        <v>268</v>
      </c>
      <c r="V32" s="67">
        <v>308</v>
      </c>
      <c r="W32" s="156">
        <f t="shared" si="3"/>
        <v>7.142857142857143</v>
      </c>
      <c r="X32" s="161" t="s">
        <v>742</v>
      </c>
      <c r="Y32" s="162" t="s">
        <v>743</v>
      </c>
      <c r="Z32" s="106" t="s">
        <v>735</v>
      </c>
      <c r="AA32" s="151" t="s">
        <v>793</v>
      </c>
      <c r="AB32" s="151" t="s">
        <v>796</v>
      </c>
      <c r="AC32" s="151" t="s">
        <v>783</v>
      </c>
      <c r="AD32" s="104" t="s">
        <v>1261</v>
      </c>
    </row>
    <row r="33" spans="1:30" s="159" customFormat="1" ht="33.75" customHeight="1">
      <c r="A33" s="75">
        <v>27</v>
      </c>
      <c r="B33" s="66" t="s">
        <v>573</v>
      </c>
      <c r="C33" s="67" t="s">
        <v>1413</v>
      </c>
      <c r="D33" s="153">
        <f t="shared" si="4"/>
        <v>7</v>
      </c>
      <c r="E33" s="67" t="s">
        <v>1411</v>
      </c>
      <c r="F33" s="153">
        <f t="shared" si="5"/>
        <v>6</v>
      </c>
      <c r="G33" s="67" t="s">
        <v>1413</v>
      </c>
      <c r="H33" s="153">
        <f t="shared" si="6"/>
        <v>7</v>
      </c>
      <c r="I33" s="67" t="s">
        <v>1411</v>
      </c>
      <c r="J33" s="153">
        <f t="shared" si="7"/>
        <v>6</v>
      </c>
      <c r="K33" s="67" t="s">
        <v>1411</v>
      </c>
      <c r="L33" s="153">
        <f t="shared" si="8"/>
        <v>6</v>
      </c>
      <c r="M33" s="67" t="s">
        <v>1412</v>
      </c>
      <c r="N33" s="153">
        <f t="shared" si="9"/>
        <v>8</v>
      </c>
      <c r="O33" s="154">
        <f t="shared" si="1"/>
        <v>268</v>
      </c>
      <c r="P33" s="155">
        <f t="shared" si="2"/>
        <v>6.7</v>
      </c>
      <c r="Q33" s="67">
        <v>269</v>
      </c>
      <c r="R33" s="67">
        <v>302</v>
      </c>
      <c r="S33" s="69">
        <v>270</v>
      </c>
      <c r="T33" s="69">
        <v>282</v>
      </c>
      <c r="U33" s="69">
        <v>296</v>
      </c>
      <c r="V33" s="67">
        <v>296</v>
      </c>
      <c r="W33" s="156">
        <f t="shared" si="3"/>
        <v>7.082142857142857</v>
      </c>
      <c r="X33" s="144" t="s">
        <v>728</v>
      </c>
      <c r="Y33" s="160" t="s">
        <v>741</v>
      </c>
      <c r="Z33" s="106" t="s">
        <v>735</v>
      </c>
      <c r="AA33" s="151" t="s">
        <v>794</v>
      </c>
      <c r="AB33" s="151" t="s">
        <v>797</v>
      </c>
      <c r="AC33" s="151" t="s">
        <v>783</v>
      </c>
      <c r="AD33" s="104" t="s">
        <v>1262</v>
      </c>
    </row>
    <row r="34" spans="1:30" s="159" customFormat="1" ht="33.75" customHeight="1">
      <c r="A34" s="75">
        <v>28</v>
      </c>
      <c r="B34" s="66" t="s">
        <v>574</v>
      </c>
      <c r="C34" s="67" t="s">
        <v>1413</v>
      </c>
      <c r="D34" s="153">
        <f t="shared" si="4"/>
        <v>7</v>
      </c>
      <c r="E34" s="67" t="s">
        <v>1411</v>
      </c>
      <c r="F34" s="153">
        <f t="shared" si="5"/>
        <v>6</v>
      </c>
      <c r="G34" s="67" t="s">
        <v>1414</v>
      </c>
      <c r="H34" s="153">
        <f t="shared" si="6"/>
        <v>4</v>
      </c>
      <c r="I34" s="67" t="s">
        <v>1411</v>
      </c>
      <c r="J34" s="153">
        <f t="shared" si="7"/>
        <v>6</v>
      </c>
      <c r="K34" s="67" t="s">
        <v>1411</v>
      </c>
      <c r="L34" s="153">
        <f t="shared" si="8"/>
        <v>6</v>
      </c>
      <c r="M34" s="67" t="s">
        <v>1412</v>
      </c>
      <c r="N34" s="153">
        <f t="shared" si="9"/>
        <v>8</v>
      </c>
      <c r="O34" s="154">
        <f t="shared" si="1"/>
        <v>250</v>
      </c>
      <c r="P34" s="155">
        <f t="shared" si="2"/>
        <v>6.25</v>
      </c>
      <c r="Q34" s="67">
        <v>269</v>
      </c>
      <c r="R34" s="67">
        <v>348</v>
      </c>
      <c r="S34" s="69">
        <v>258</v>
      </c>
      <c r="T34" s="69">
        <v>256</v>
      </c>
      <c r="U34" s="69">
        <v>228</v>
      </c>
      <c r="V34" s="67">
        <v>244</v>
      </c>
      <c r="W34" s="156">
        <f t="shared" si="3"/>
        <v>6.617857142857143</v>
      </c>
      <c r="X34" s="157" t="s">
        <v>739</v>
      </c>
      <c r="Y34" s="160" t="s">
        <v>741</v>
      </c>
      <c r="Z34" s="106" t="s">
        <v>735</v>
      </c>
      <c r="AA34" s="151" t="s">
        <v>792</v>
      </c>
      <c r="AB34" s="151" t="s">
        <v>797</v>
      </c>
      <c r="AC34" s="151" t="s">
        <v>783</v>
      </c>
      <c r="AD34" s="104" t="s">
        <v>1263</v>
      </c>
    </row>
    <row r="35" spans="1:30" s="159" customFormat="1" ht="33.75" customHeight="1">
      <c r="A35" s="75">
        <v>29</v>
      </c>
      <c r="B35" s="66" t="s">
        <v>575</v>
      </c>
      <c r="C35" s="67" t="s">
        <v>1413</v>
      </c>
      <c r="D35" s="153">
        <f t="shared" si="4"/>
        <v>7</v>
      </c>
      <c r="E35" s="67" t="s">
        <v>1412</v>
      </c>
      <c r="F35" s="153">
        <f t="shared" si="5"/>
        <v>8</v>
      </c>
      <c r="G35" s="67" t="s">
        <v>1408</v>
      </c>
      <c r="H35" s="153">
        <f t="shared" si="6"/>
        <v>5</v>
      </c>
      <c r="I35" s="67" t="s">
        <v>1413</v>
      </c>
      <c r="J35" s="153">
        <f t="shared" si="7"/>
        <v>7</v>
      </c>
      <c r="K35" s="67" t="s">
        <v>1409</v>
      </c>
      <c r="L35" s="153">
        <f t="shared" si="8"/>
        <v>10</v>
      </c>
      <c r="M35" s="67" t="s">
        <v>1410</v>
      </c>
      <c r="N35" s="153">
        <f t="shared" si="9"/>
        <v>9</v>
      </c>
      <c r="O35" s="154">
        <f t="shared" si="1"/>
        <v>310</v>
      </c>
      <c r="P35" s="155">
        <f t="shared" si="2"/>
        <v>7.75</v>
      </c>
      <c r="Q35" s="67">
        <v>262</v>
      </c>
      <c r="R35" s="67">
        <v>320</v>
      </c>
      <c r="S35" s="69">
        <v>290</v>
      </c>
      <c r="T35" s="69">
        <v>298</v>
      </c>
      <c r="U35" s="69">
        <v>268</v>
      </c>
      <c r="V35" s="67">
        <v>282</v>
      </c>
      <c r="W35" s="156">
        <f t="shared" si="3"/>
        <v>7.25</v>
      </c>
      <c r="X35" s="157" t="s">
        <v>739</v>
      </c>
      <c r="Y35" s="163" t="s">
        <v>744</v>
      </c>
      <c r="Z35" s="106" t="s">
        <v>735</v>
      </c>
      <c r="AA35" s="151" t="s">
        <v>792</v>
      </c>
      <c r="AB35" s="151" t="s">
        <v>798</v>
      </c>
      <c r="AC35" s="151" t="s">
        <v>783</v>
      </c>
      <c r="AD35" s="104" t="s">
        <v>1264</v>
      </c>
    </row>
    <row r="36" spans="1:30" s="159" customFormat="1" ht="33.75" customHeight="1">
      <c r="A36" s="75">
        <v>30</v>
      </c>
      <c r="B36" s="66" t="s">
        <v>576</v>
      </c>
      <c r="C36" s="67" t="s">
        <v>1413</v>
      </c>
      <c r="D36" s="153">
        <f t="shared" si="4"/>
        <v>7</v>
      </c>
      <c r="E36" s="67" t="s">
        <v>1410</v>
      </c>
      <c r="F36" s="153">
        <f t="shared" si="5"/>
        <v>9</v>
      </c>
      <c r="G36" s="67" t="s">
        <v>1413</v>
      </c>
      <c r="H36" s="153">
        <f t="shared" si="6"/>
        <v>7</v>
      </c>
      <c r="I36" s="67" t="s">
        <v>1412</v>
      </c>
      <c r="J36" s="153">
        <f t="shared" si="7"/>
        <v>8</v>
      </c>
      <c r="K36" s="67" t="s">
        <v>1410</v>
      </c>
      <c r="L36" s="153">
        <f t="shared" si="8"/>
        <v>9</v>
      </c>
      <c r="M36" s="67" t="s">
        <v>1413</v>
      </c>
      <c r="N36" s="153">
        <f t="shared" si="9"/>
        <v>7</v>
      </c>
      <c r="O36" s="154">
        <f t="shared" si="1"/>
        <v>314</v>
      </c>
      <c r="P36" s="155">
        <f t="shared" si="2"/>
        <v>7.85</v>
      </c>
      <c r="Q36" s="67">
        <v>295</v>
      </c>
      <c r="R36" s="67">
        <v>324</v>
      </c>
      <c r="S36" s="69">
        <v>296</v>
      </c>
      <c r="T36" s="69">
        <v>328</v>
      </c>
      <c r="U36" s="69">
        <v>326</v>
      </c>
      <c r="V36" s="67">
        <v>306</v>
      </c>
      <c r="W36" s="156">
        <f t="shared" si="3"/>
        <v>7.817857142857143</v>
      </c>
      <c r="X36" s="157" t="s">
        <v>739</v>
      </c>
      <c r="Y36" s="163" t="s">
        <v>744</v>
      </c>
      <c r="Z36" s="106" t="s">
        <v>735</v>
      </c>
      <c r="AA36" s="151" t="s">
        <v>792</v>
      </c>
      <c r="AB36" s="151" t="s">
        <v>798</v>
      </c>
      <c r="AC36" s="151" t="s">
        <v>783</v>
      </c>
      <c r="AD36" s="104" t="s">
        <v>1265</v>
      </c>
    </row>
    <row r="37" spans="1:30" s="159" customFormat="1" ht="33.75" customHeight="1">
      <c r="A37" s="75">
        <v>31</v>
      </c>
      <c r="B37" s="66" t="s">
        <v>577</v>
      </c>
      <c r="C37" s="67" t="s">
        <v>1411</v>
      </c>
      <c r="D37" s="153">
        <f t="shared" si="4"/>
        <v>6</v>
      </c>
      <c r="E37" s="67" t="s">
        <v>1411</v>
      </c>
      <c r="F37" s="153">
        <f t="shared" si="5"/>
        <v>6</v>
      </c>
      <c r="G37" s="67" t="s">
        <v>1413</v>
      </c>
      <c r="H37" s="153">
        <f t="shared" si="6"/>
        <v>7</v>
      </c>
      <c r="I37" s="67" t="s">
        <v>1408</v>
      </c>
      <c r="J37" s="153">
        <f t="shared" si="7"/>
        <v>5</v>
      </c>
      <c r="K37" s="67" t="s">
        <v>1412</v>
      </c>
      <c r="L37" s="153">
        <f t="shared" si="8"/>
        <v>8</v>
      </c>
      <c r="M37" s="67" t="s">
        <v>1413</v>
      </c>
      <c r="N37" s="153">
        <f t="shared" si="9"/>
        <v>7</v>
      </c>
      <c r="O37" s="154">
        <f t="shared" si="1"/>
        <v>260</v>
      </c>
      <c r="P37" s="155">
        <f t="shared" si="2"/>
        <v>6.5</v>
      </c>
      <c r="Q37" s="67">
        <v>336</v>
      </c>
      <c r="R37" s="67">
        <v>366</v>
      </c>
      <c r="S37" s="69">
        <v>290</v>
      </c>
      <c r="T37" s="69">
        <v>310</v>
      </c>
      <c r="U37" s="69">
        <v>264</v>
      </c>
      <c r="V37" s="67">
        <v>272</v>
      </c>
      <c r="W37" s="156">
        <f t="shared" si="3"/>
        <v>7.492857142857143</v>
      </c>
      <c r="X37" s="157" t="s">
        <v>739</v>
      </c>
      <c r="Y37" s="163" t="s">
        <v>744</v>
      </c>
      <c r="Z37" s="106" t="s">
        <v>735</v>
      </c>
      <c r="AA37" s="151" t="s">
        <v>792</v>
      </c>
      <c r="AB37" s="151" t="s">
        <v>798</v>
      </c>
      <c r="AC37" s="151" t="s">
        <v>783</v>
      </c>
      <c r="AD37" s="104" t="s">
        <v>1266</v>
      </c>
    </row>
    <row r="38" spans="1:30" s="159" customFormat="1" ht="33.75" customHeight="1">
      <c r="A38" s="75">
        <v>32</v>
      </c>
      <c r="B38" s="66" t="s">
        <v>578</v>
      </c>
      <c r="C38" s="67" t="s">
        <v>1410</v>
      </c>
      <c r="D38" s="153">
        <f t="shared" si="4"/>
        <v>9</v>
      </c>
      <c r="E38" s="67" t="s">
        <v>1413</v>
      </c>
      <c r="F38" s="153">
        <f t="shared" si="5"/>
        <v>7</v>
      </c>
      <c r="G38" s="67" t="s">
        <v>1413</v>
      </c>
      <c r="H38" s="153">
        <f t="shared" si="6"/>
        <v>7</v>
      </c>
      <c r="I38" s="67" t="s">
        <v>1411</v>
      </c>
      <c r="J38" s="153">
        <f t="shared" si="7"/>
        <v>6</v>
      </c>
      <c r="K38" s="67" t="s">
        <v>1410</v>
      </c>
      <c r="L38" s="153">
        <f t="shared" si="8"/>
        <v>9</v>
      </c>
      <c r="M38" s="67" t="s">
        <v>1412</v>
      </c>
      <c r="N38" s="153">
        <f t="shared" si="9"/>
        <v>8</v>
      </c>
      <c r="O38" s="154">
        <f t="shared" si="1"/>
        <v>306</v>
      </c>
      <c r="P38" s="155">
        <f t="shared" si="2"/>
        <v>7.65</v>
      </c>
      <c r="Q38" s="67">
        <v>258</v>
      </c>
      <c r="R38" s="67">
        <v>348</v>
      </c>
      <c r="S38" s="69">
        <v>300</v>
      </c>
      <c r="T38" s="69">
        <v>306</v>
      </c>
      <c r="U38" s="69">
        <v>300</v>
      </c>
      <c r="V38" s="67">
        <v>324</v>
      </c>
      <c r="W38" s="156">
        <f t="shared" si="3"/>
        <v>7.65</v>
      </c>
      <c r="X38" s="157" t="s">
        <v>739</v>
      </c>
      <c r="Y38" s="160" t="s">
        <v>741</v>
      </c>
      <c r="Z38" s="106" t="s">
        <v>735</v>
      </c>
      <c r="AA38" s="151" t="s">
        <v>792</v>
      </c>
      <c r="AB38" s="151" t="s">
        <v>797</v>
      </c>
      <c r="AC38" s="151" t="s">
        <v>783</v>
      </c>
      <c r="AD38" s="104" t="s">
        <v>1267</v>
      </c>
    </row>
    <row r="39" spans="1:30" s="159" customFormat="1" ht="33.75" customHeight="1">
      <c r="A39" s="75">
        <v>33</v>
      </c>
      <c r="B39" s="66" t="s">
        <v>579</v>
      </c>
      <c r="C39" s="67" t="s">
        <v>1411</v>
      </c>
      <c r="D39" s="153">
        <f t="shared" si="4"/>
        <v>6</v>
      </c>
      <c r="E39" s="165" t="s">
        <v>1398</v>
      </c>
      <c r="F39" s="153">
        <f t="shared" si="5"/>
        <v>0</v>
      </c>
      <c r="G39" s="67" t="s">
        <v>1414</v>
      </c>
      <c r="H39" s="153">
        <f t="shared" si="6"/>
        <v>4</v>
      </c>
      <c r="I39" s="165" t="s">
        <v>1398</v>
      </c>
      <c r="J39" s="153">
        <f t="shared" si="7"/>
        <v>0</v>
      </c>
      <c r="K39" s="67" t="s">
        <v>1411</v>
      </c>
      <c r="L39" s="153">
        <f t="shared" si="8"/>
        <v>6</v>
      </c>
      <c r="M39" s="67" t="s">
        <v>1412</v>
      </c>
      <c r="N39" s="153">
        <f t="shared" si="9"/>
        <v>8</v>
      </c>
      <c r="O39" s="154">
        <f t="shared" si="1"/>
        <v>160</v>
      </c>
      <c r="P39" s="155">
        <f t="shared" si="2"/>
        <v>4</v>
      </c>
      <c r="Q39" s="67">
        <v>200</v>
      </c>
      <c r="R39" s="67">
        <v>222</v>
      </c>
      <c r="S39" s="69">
        <v>214</v>
      </c>
      <c r="T39" s="69">
        <v>216</v>
      </c>
      <c r="U39" s="69">
        <v>232</v>
      </c>
      <c r="V39" s="67">
        <v>256</v>
      </c>
      <c r="W39" s="156">
        <f t="shared" si="3"/>
        <v>5.357142857142857</v>
      </c>
      <c r="X39" s="157" t="s">
        <v>739</v>
      </c>
      <c r="Y39" s="163" t="s">
        <v>744</v>
      </c>
      <c r="Z39" s="106" t="s">
        <v>735</v>
      </c>
      <c r="AA39" s="151" t="s">
        <v>792</v>
      </c>
      <c r="AB39" s="151" t="s">
        <v>798</v>
      </c>
      <c r="AC39" s="151" t="s">
        <v>783</v>
      </c>
      <c r="AD39" s="104" t="s">
        <v>1268</v>
      </c>
    </row>
    <row r="40" spans="1:30" s="159" customFormat="1" ht="33.75" customHeight="1">
      <c r="A40" s="75">
        <v>34</v>
      </c>
      <c r="B40" s="66" t="s">
        <v>580</v>
      </c>
      <c r="C40" s="67" t="s">
        <v>1410</v>
      </c>
      <c r="D40" s="153">
        <f t="shared" si="4"/>
        <v>9</v>
      </c>
      <c r="E40" s="67" t="s">
        <v>1413</v>
      </c>
      <c r="F40" s="153">
        <f t="shared" si="5"/>
        <v>7</v>
      </c>
      <c r="G40" s="67" t="s">
        <v>1408</v>
      </c>
      <c r="H40" s="153">
        <f t="shared" si="6"/>
        <v>5</v>
      </c>
      <c r="I40" s="67" t="s">
        <v>1412</v>
      </c>
      <c r="J40" s="153">
        <f t="shared" si="7"/>
        <v>8</v>
      </c>
      <c r="K40" s="67" t="s">
        <v>1410</v>
      </c>
      <c r="L40" s="153">
        <f t="shared" si="8"/>
        <v>9</v>
      </c>
      <c r="M40" s="67" t="s">
        <v>1412</v>
      </c>
      <c r="N40" s="153">
        <f t="shared" si="9"/>
        <v>8</v>
      </c>
      <c r="O40" s="154">
        <f t="shared" si="1"/>
        <v>306</v>
      </c>
      <c r="P40" s="155">
        <f t="shared" si="2"/>
        <v>7.65</v>
      </c>
      <c r="Q40" s="67">
        <v>314</v>
      </c>
      <c r="R40" s="67">
        <v>350</v>
      </c>
      <c r="S40" s="69">
        <v>294</v>
      </c>
      <c r="T40" s="69">
        <v>326</v>
      </c>
      <c r="U40" s="69">
        <v>320</v>
      </c>
      <c r="V40" s="67">
        <v>320</v>
      </c>
      <c r="W40" s="156">
        <f t="shared" si="3"/>
        <v>7.964285714285714</v>
      </c>
      <c r="X40" s="157" t="s">
        <v>739</v>
      </c>
      <c r="Y40" s="163" t="s">
        <v>744</v>
      </c>
      <c r="Z40" s="106" t="s">
        <v>735</v>
      </c>
      <c r="AA40" s="151" t="s">
        <v>792</v>
      </c>
      <c r="AB40" s="151" t="s">
        <v>798</v>
      </c>
      <c r="AC40" s="151" t="s">
        <v>783</v>
      </c>
      <c r="AD40" s="104" t="s">
        <v>1269</v>
      </c>
    </row>
    <row r="41" spans="1:30" s="159" customFormat="1" ht="33.75" customHeight="1">
      <c r="A41" s="75">
        <v>35</v>
      </c>
      <c r="B41" s="66" t="s">
        <v>581</v>
      </c>
      <c r="C41" s="67" t="s">
        <v>1412</v>
      </c>
      <c r="D41" s="153">
        <f t="shared" si="4"/>
        <v>8</v>
      </c>
      <c r="E41" s="67" t="s">
        <v>1411</v>
      </c>
      <c r="F41" s="153">
        <f t="shared" si="5"/>
        <v>6</v>
      </c>
      <c r="G41" s="67" t="s">
        <v>1411</v>
      </c>
      <c r="H41" s="153">
        <f t="shared" si="6"/>
        <v>6</v>
      </c>
      <c r="I41" s="67" t="s">
        <v>1413</v>
      </c>
      <c r="J41" s="153">
        <f t="shared" si="7"/>
        <v>7</v>
      </c>
      <c r="K41" s="67" t="s">
        <v>1410</v>
      </c>
      <c r="L41" s="153">
        <f t="shared" si="8"/>
        <v>9</v>
      </c>
      <c r="M41" s="67" t="s">
        <v>1413</v>
      </c>
      <c r="N41" s="153">
        <f t="shared" si="9"/>
        <v>7</v>
      </c>
      <c r="O41" s="154">
        <f t="shared" si="1"/>
        <v>284</v>
      </c>
      <c r="P41" s="155">
        <f t="shared" si="2"/>
        <v>7.1</v>
      </c>
      <c r="Q41" s="67">
        <v>273</v>
      </c>
      <c r="R41" s="67">
        <v>294</v>
      </c>
      <c r="S41" s="69">
        <v>258</v>
      </c>
      <c r="T41" s="69">
        <v>262</v>
      </c>
      <c r="U41" s="69">
        <v>316</v>
      </c>
      <c r="V41" s="67">
        <v>298</v>
      </c>
      <c r="W41" s="156">
        <f t="shared" si="3"/>
        <v>7.089285714285714</v>
      </c>
      <c r="X41" s="157" t="s">
        <v>739</v>
      </c>
      <c r="Y41" s="160" t="s">
        <v>741</v>
      </c>
      <c r="Z41" s="106" t="s">
        <v>735</v>
      </c>
      <c r="AA41" s="151" t="s">
        <v>792</v>
      </c>
      <c r="AB41" s="151" t="s">
        <v>797</v>
      </c>
      <c r="AC41" s="151" t="s">
        <v>783</v>
      </c>
      <c r="AD41" s="104" t="s">
        <v>1270</v>
      </c>
    </row>
    <row r="42" spans="1:33" s="159" customFormat="1" ht="33.75" customHeight="1">
      <c r="A42" s="75">
        <v>36</v>
      </c>
      <c r="B42" s="66" t="s">
        <v>582</v>
      </c>
      <c r="C42" s="67" t="s">
        <v>1411</v>
      </c>
      <c r="D42" s="153">
        <f t="shared" si="4"/>
        <v>6</v>
      </c>
      <c r="E42" s="67" t="s">
        <v>1413</v>
      </c>
      <c r="F42" s="153">
        <f t="shared" si="5"/>
        <v>7</v>
      </c>
      <c r="G42" s="67" t="s">
        <v>1413</v>
      </c>
      <c r="H42" s="153">
        <f t="shared" si="6"/>
        <v>7</v>
      </c>
      <c r="I42" s="67" t="s">
        <v>1411</v>
      </c>
      <c r="J42" s="153">
        <f t="shared" si="7"/>
        <v>6</v>
      </c>
      <c r="K42" s="67" t="s">
        <v>1413</v>
      </c>
      <c r="L42" s="153">
        <f t="shared" si="8"/>
        <v>7</v>
      </c>
      <c r="M42" s="67" t="s">
        <v>1412</v>
      </c>
      <c r="N42" s="153">
        <f t="shared" si="9"/>
        <v>8</v>
      </c>
      <c r="O42" s="154">
        <f t="shared" si="1"/>
        <v>276</v>
      </c>
      <c r="P42" s="155">
        <f t="shared" si="2"/>
        <v>6.9</v>
      </c>
      <c r="Q42" s="67">
        <v>257</v>
      </c>
      <c r="R42" s="67">
        <v>302</v>
      </c>
      <c r="S42" s="69">
        <v>228</v>
      </c>
      <c r="T42" s="69">
        <v>262</v>
      </c>
      <c r="U42" s="69">
        <v>280</v>
      </c>
      <c r="V42" s="67">
        <v>266</v>
      </c>
      <c r="W42" s="156">
        <f t="shared" si="3"/>
        <v>6.682142857142857</v>
      </c>
      <c r="X42" s="161" t="s">
        <v>742</v>
      </c>
      <c r="Y42" s="163" t="s">
        <v>744</v>
      </c>
      <c r="Z42" s="106" t="s">
        <v>735</v>
      </c>
      <c r="AA42" s="151" t="s">
        <v>793</v>
      </c>
      <c r="AB42" s="151" t="s">
        <v>798</v>
      </c>
      <c r="AC42" s="151" t="s">
        <v>783</v>
      </c>
      <c r="AD42" s="104" t="s">
        <v>1271</v>
      </c>
      <c r="AE42" s="166"/>
      <c r="AF42" s="166"/>
      <c r="AG42" s="166"/>
    </row>
    <row r="43" spans="1:30" s="159" customFormat="1" ht="33.75" customHeight="1">
      <c r="A43" s="75">
        <v>37</v>
      </c>
      <c r="B43" s="66" t="s">
        <v>583</v>
      </c>
      <c r="C43" s="67" t="s">
        <v>1413</v>
      </c>
      <c r="D43" s="153">
        <f t="shared" si="4"/>
        <v>7</v>
      </c>
      <c r="E43" s="67" t="s">
        <v>1413</v>
      </c>
      <c r="F43" s="153">
        <f t="shared" si="5"/>
        <v>7</v>
      </c>
      <c r="G43" s="67" t="s">
        <v>1411</v>
      </c>
      <c r="H43" s="153">
        <f t="shared" si="6"/>
        <v>6</v>
      </c>
      <c r="I43" s="67" t="s">
        <v>1410</v>
      </c>
      <c r="J43" s="153">
        <f t="shared" si="7"/>
        <v>9</v>
      </c>
      <c r="K43" s="67" t="s">
        <v>1412</v>
      </c>
      <c r="L43" s="153">
        <f t="shared" si="8"/>
        <v>8</v>
      </c>
      <c r="M43" s="67" t="s">
        <v>1412</v>
      </c>
      <c r="N43" s="153">
        <f t="shared" si="9"/>
        <v>8</v>
      </c>
      <c r="O43" s="154">
        <f t="shared" si="1"/>
        <v>300</v>
      </c>
      <c r="P43" s="155">
        <f t="shared" si="2"/>
        <v>7.5</v>
      </c>
      <c r="Q43" s="67">
        <v>288</v>
      </c>
      <c r="R43" s="67">
        <v>336</v>
      </c>
      <c r="S43" s="69">
        <v>292</v>
      </c>
      <c r="T43" s="69">
        <v>286</v>
      </c>
      <c r="U43" s="69">
        <v>294</v>
      </c>
      <c r="V43" s="67">
        <v>308</v>
      </c>
      <c r="W43" s="156">
        <f t="shared" si="3"/>
        <v>7.514285714285714</v>
      </c>
      <c r="X43" s="157" t="s">
        <v>739</v>
      </c>
      <c r="Y43" s="162" t="s">
        <v>743</v>
      </c>
      <c r="Z43" s="106" t="s">
        <v>735</v>
      </c>
      <c r="AA43" s="151" t="s">
        <v>792</v>
      </c>
      <c r="AB43" s="151" t="s">
        <v>796</v>
      </c>
      <c r="AC43" s="151" t="s">
        <v>783</v>
      </c>
      <c r="AD43" s="104" t="s">
        <v>1272</v>
      </c>
    </row>
    <row r="44" spans="1:30" s="159" customFormat="1" ht="33.75" customHeight="1">
      <c r="A44" s="75">
        <v>38</v>
      </c>
      <c r="B44" s="66" t="s">
        <v>584</v>
      </c>
      <c r="C44" s="67" t="s">
        <v>1412</v>
      </c>
      <c r="D44" s="153">
        <f t="shared" si="4"/>
        <v>8</v>
      </c>
      <c r="E44" s="67" t="s">
        <v>1413</v>
      </c>
      <c r="F44" s="153">
        <f t="shared" si="5"/>
        <v>7</v>
      </c>
      <c r="G44" s="67" t="s">
        <v>1412</v>
      </c>
      <c r="H44" s="153">
        <f t="shared" si="6"/>
        <v>8</v>
      </c>
      <c r="I44" s="67" t="s">
        <v>1412</v>
      </c>
      <c r="J44" s="153">
        <f t="shared" si="7"/>
        <v>8</v>
      </c>
      <c r="K44" s="67" t="s">
        <v>1410</v>
      </c>
      <c r="L44" s="153">
        <f t="shared" si="8"/>
        <v>9</v>
      </c>
      <c r="M44" s="67" t="s">
        <v>1413</v>
      </c>
      <c r="N44" s="153">
        <f t="shared" si="9"/>
        <v>7</v>
      </c>
      <c r="O44" s="154">
        <f t="shared" si="1"/>
        <v>310</v>
      </c>
      <c r="P44" s="155">
        <f t="shared" si="2"/>
        <v>7.75</v>
      </c>
      <c r="Q44" s="67">
        <v>285</v>
      </c>
      <c r="R44" s="67">
        <v>322</v>
      </c>
      <c r="S44" s="69">
        <v>282</v>
      </c>
      <c r="T44" s="69">
        <v>340</v>
      </c>
      <c r="U44" s="69">
        <v>324</v>
      </c>
      <c r="V44" s="67">
        <v>320</v>
      </c>
      <c r="W44" s="156">
        <f t="shared" si="3"/>
        <v>7.796428571428572</v>
      </c>
      <c r="X44" s="144" t="s">
        <v>728</v>
      </c>
      <c r="Y44" s="158" t="s">
        <v>740</v>
      </c>
      <c r="Z44" s="106" t="s">
        <v>735</v>
      </c>
      <c r="AA44" s="151" t="s">
        <v>794</v>
      </c>
      <c r="AB44" s="151" t="s">
        <v>795</v>
      </c>
      <c r="AC44" s="151" t="s">
        <v>783</v>
      </c>
      <c r="AD44" s="104" t="s">
        <v>1273</v>
      </c>
    </row>
    <row r="45" spans="1:30" s="159" customFormat="1" ht="33.75" customHeight="1">
      <c r="A45" s="75">
        <v>39</v>
      </c>
      <c r="B45" s="66" t="s">
        <v>585</v>
      </c>
      <c r="C45" s="67" t="s">
        <v>1413</v>
      </c>
      <c r="D45" s="153">
        <f t="shared" si="4"/>
        <v>7</v>
      </c>
      <c r="E45" s="67" t="s">
        <v>1413</v>
      </c>
      <c r="F45" s="153">
        <f t="shared" si="5"/>
        <v>7</v>
      </c>
      <c r="G45" s="67" t="s">
        <v>1411</v>
      </c>
      <c r="H45" s="153">
        <f t="shared" si="6"/>
        <v>6</v>
      </c>
      <c r="I45" s="67" t="s">
        <v>1408</v>
      </c>
      <c r="J45" s="153">
        <f t="shared" si="7"/>
        <v>5</v>
      </c>
      <c r="K45" s="67" t="s">
        <v>1412</v>
      </c>
      <c r="L45" s="153">
        <f t="shared" si="8"/>
        <v>8</v>
      </c>
      <c r="M45" s="67" t="s">
        <v>1412</v>
      </c>
      <c r="N45" s="153">
        <f t="shared" si="9"/>
        <v>8</v>
      </c>
      <c r="O45" s="154">
        <f t="shared" si="1"/>
        <v>276</v>
      </c>
      <c r="P45" s="155">
        <f t="shared" si="2"/>
        <v>6.9</v>
      </c>
      <c r="Q45" s="67">
        <v>266</v>
      </c>
      <c r="R45" s="67">
        <v>282</v>
      </c>
      <c r="S45" s="69">
        <v>282</v>
      </c>
      <c r="T45" s="69">
        <v>290</v>
      </c>
      <c r="U45" s="69">
        <v>282</v>
      </c>
      <c r="V45" s="67">
        <v>306</v>
      </c>
      <c r="W45" s="156">
        <f t="shared" si="3"/>
        <v>7.085714285714285</v>
      </c>
      <c r="X45" s="157" t="s">
        <v>739</v>
      </c>
      <c r="Y45" s="163" t="s">
        <v>744</v>
      </c>
      <c r="Z45" s="106" t="s">
        <v>735</v>
      </c>
      <c r="AA45" s="151" t="s">
        <v>792</v>
      </c>
      <c r="AB45" s="151" t="s">
        <v>798</v>
      </c>
      <c r="AC45" s="151" t="s">
        <v>783</v>
      </c>
      <c r="AD45" s="104" t="s">
        <v>1274</v>
      </c>
    </row>
    <row r="46" spans="1:30" s="159" customFormat="1" ht="33.75" customHeight="1">
      <c r="A46" s="75">
        <v>40</v>
      </c>
      <c r="B46" s="66" t="s">
        <v>586</v>
      </c>
      <c r="C46" s="67" t="s">
        <v>1411</v>
      </c>
      <c r="D46" s="153">
        <f t="shared" si="4"/>
        <v>6</v>
      </c>
      <c r="E46" s="67" t="s">
        <v>1408</v>
      </c>
      <c r="F46" s="153">
        <f t="shared" si="5"/>
        <v>5</v>
      </c>
      <c r="G46" s="67" t="s">
        <v>1411</v>
      </c>
      <c r="H46" s="153">
        <f t="shared" si="6"/>
        <v>6</v>
      </c>
      <c r="I46" s="67" t="s">
        <v>1411</v>
      </c>
      <c r="J46" s="153">
        <f t="shared" si="7"/>
        <v>6</v>
      </c>
      <c r="K46" s="67" t="s">
        <v>1412</v>
      </c>
      <c r="L46" s="153">
        <f t="shared" si="8"/>
        <v>8</v>
      </c>
      <c r="M46" s="67" t="s">
        <v>1412</v>
      </c>
      <c r="N46" s="153">
        <f t="shared" si="9"/>
        <v>8</v>
      </c>
      <c r="O46" s="154">
        <f t="shared" si="1"/>
        <v>260</v>
      </c>
      <c r="P46" s="155">
        <f t="shared" si="2"/>
        <v>6.5</v>
      </c>
      <c r="Q46" s="67">
        <v>266</v>
      </c>
      <c r="R46" s="67">
        <v>276</v>
      </c>
      <c r="S46" s="69">
        <v>242</v>
      </c>
      <c r="T46" s="69">
        <v>320</v>
      </c>
      <c r="U46" s="69">
        <v>294</v>
      </c>
      <c r="V46" s="67">
        <v>326</v>
      </c>
      <c r="W46" s="156">
        <f t="shared" si="3"/>
        <v>7.085714285714285</v>
      </c>
      <c r="X46" s="157" t="s">
        <v>739</v>
      </c>
      <c r="Y46" s="160" t="s">
        <v>741</v>
      </c>
      <c r="Z46" s="106" t="s">
        <v>735</v>
      </c>
      <c r="AA46" s="151" t="s">
        <v>792</v>
      </c>
      <c r="AB46" s="151" t="s">
        <v>797</v>
      </c>
      <c r="AC46" s="151" t="s">
        <v>783</v>
      </c>
      <c r="AD46" s="104" t="s">
        <v>1275</v>
      </c>
    </row>
    <row r="47" spans="1:30" s="159" customFormat="1" ht="33.75" customHeight="1">
      <c r="A47" s="75">
        <v>41</v>
      </c>
      <c r="B47" s="66" t="s">
        <v>587</v>
      </c>
      <c r="C47" s="67" t="s">
        <v>1413</v>
      </c>
      <c r="D47" s="153">
        <f t="shared" si="4"/>
        <v>7</v>
      </c>
      <c r="E47" s="67" t="s">
        <v>1411</v>
      </c>
      <c r="F47" s="153">
        <f t="shared" si="5"/>
        <v>6</v>
      </c>
      <c r="G47" s="67" t="s">
        <v>1411</v>
      </c>
      <c r="H47" s="153">
        <f t="shared" si="6"/>
        <v>6</v>
      </c>
      <c r="I47" s="67" t="s">
        <v>1411</v>
      </c>
      <c r="J47" s="153">
        <f t="shared" si="7"/>
        <v>6</v>
      </c>
      <c r="K47" s="67" t="s">
        <v>1412</v>
      </c>
      <c r="L47" s="153">
        <f t="shared" si="8"/>
        <v>8</v>
      </c>
      <c r="M47" s="67" t="s">
        <v>1412</v>
      </c>
      <c r="N47" s="153">
        <f t="shared" si="9"/>
        <v>8</v>
      </c>
      <c r="O47" s="154">
        <f t="shared" si="1"/>
        <v>274</v>
      </c>
      <c r="P47" s="155">
        <f t="shared" si="2"/>
        <v>6.85</v>
      </c>
      <c r="Q47" s="67">
        <v>238</v>
      </c>
      <c r="R47" s="67">
        <v>280</v>
      </c>
      <c r="S47" s="69">
        <v>264</v>
      </c>
      <c r="T47" s="69">
        <v>288</v>
      </c>
      <c r="U47" s="69">
        <v>278</v>
      </c>
      <c r="V47" s="67">
        <v>292</v>
      </c>
      <c r="W47" s="156">
        <f t="shared" si="3"/>
        <v>6.835714285714285</v>
      </c>
      <c r="X47" s="144" t="s">
        <v>728</v>
      </c>
      <c r="Y47" s="160" t="s">
        <v>741</v>
      </c>
      <c r="Z47" s="106" t="s">
        <v>735</v>
      </c>
      <c r="AA47" s="151" t="s">
        <v>794</v>
      </c>
      <c r="AB47" s="151" t="s">
        <v>797</v>
      </c>
      <c r="AC47" s="151" t="s">
        <v>783</v>
      </c>
      <c r="AD47" s="104" t="s">
        <v>1276</v>
      </c>
    </row>
    <row r="48" spans="1:30" s="159" customFormat="1" ht="33.75" customHeight="1">
      <c r="A48" s="75">
        <v>42</v>
      </c>
      <c r="B48" s="66" t="s">
        <v>588</v>
      </c>
      <c r="C48" s="67" t="s">
        <v>1410</v>
      </c>
      <c r="D48" s="153">
        <f t="shared" si="4"/>
        <v>9</v>
      </c>
      <c r="E48" s="67" t="s">
        <v>1410</v>
      </c>
      <c r="F48" s="153">
        <f t="shared" si="5"/>
        <v>9</v>
      </c>
      <c r="G48" s="67" t="s">
        <v>1409</v>
      </c>
      <c r="H48" s="153">
        <f t="shared" si="6"/>
        <v>10</v>
      </c>
      <c r="I48" s="67" t="s">
        <v>1409</v>
      </c>
      <c r="J48" s="153">
        <f t="shared" si="7"/>
        <v>10</v>
      </c>
      <c r="K48" s="67" t="s">
        <v>1409</v>
      </c>
      <c r="L48" s="153">
        <f t="shared" si="8"/>
        <v>10</v>
      </c>
      <c r="M48" s="67" t="s">
        <v>1410</v>
      </c>
      <c r="N48" s="153">
        <f t="shared" si="9"/>
        <v>9</v>
      </c>
      <c r="O48" s="154">
        <f t="shared" si="1"/>
        <v>378</v>
      </c>
      <c r="P48" s="155">
        <f t="shared" si="2"/>
        <v>9.45</v>
      </c>
      <c r="Q48" s="67">
        <v>334</v>
      </c>
      <c r="R48" s="67">
        <v>356</v>
      </c>
      <c r="S48" s="69">
        <v>324</v>
      </c>
      <c r="T48" s="69">
        <v>384</v>
      </c>
      <c r="U48" s="69">
        <v>370</v>
      </c>
      <c r="V48" s="67">
        <v>376</v>
      </c>
      <c r="W48" s="156">
        <f t="shared" si="3"/>
        <v>9.007142857142858</v>
      </c>
      <c r="X48" s="157" t="s">
        <v>739</v>
      </c>
      <c r="Y48" s="160" t="s">
        <v>741</v>
      </c>
      <c r="Z48" s="106" t="s">
        <v>735</v>
      </c>
      <c r="AA48" s="151" t="s">
        <v>792</v>
      </c>
      <c r="AB48" s="151" t="s">
        <v>797</v>
      </c>
      <c r="AC48" s="151" t="s">
        <v>783</v>
      </c>
      <c r="AD48" s="104" t="s">
        <v>1277</v>
      </c>
    </row>
    <row r="49" spans="1:30" s="159" customFormat="1" ht="33.75" customHeight="1">
      <c r="A49" s="75">
        <v>43</v>
      </c>
      <c r="B49" s="66" t="s">
        <v>589</v>
      </c>
      <c r="C49" s="67" t="s">
        <v>1412</v>
      </c>
      <c r="D49" s="153">
        <f t="shared" si="4"/>
        <v>8</v>
      </c>
      <c r="E49" s="67" t="s">
        <v>1413</v>
      </c>
      <c r="F49" s="153">
        <f t="shared" si="5"/>
        <v>7</v>
      </c>
      <c r="G49" s="67" t="s">
        <v>1412</v>
      </c>
      <c r="H49" s="153">
        <f t="shared" si="6"/>
        <v>8</v>
      </c>
      <c r="I49" s="67" t="s">
        <v>1413</v>
      </c>
      <c r="J49" s="153">
        <f t="shared" si="7"/>
        <v>7</v>
      </c>
      <c r="K49" s="67" t="s">
        <v>1409</v>
      </c>
      <c r="L49" s="153">
        <f t="shared" si="8"/>
        <v>10</v>
      </c>
      <c r="M49" s="67" t="s">
        <v>1410</v>
      </c>
      <c r="N49" s="153">
        <f t="shared" si="9"/>
        <v>9</v>
      </c>
      <c r="O49" s="154">
        <f t="shared" si="1"/>
        <v>326</v>
      </c>
      <c r="P49" s="155">
        <f t="shared" si="2"/>
        <v>8.15</v>
      </c>
      <c r="Q49" s="67">
        <v>320</v>
      </c>
      <c r="R49" s="67">
        <v>346</v>
      </c>
      <c r="S49" s="69">
        <v>362</v>
      </c>
      <c r="T49" s="69">
        <v>338</v>
      </c>
      <c r="U49" s="69">
        <v>342</v>
      </c>
      <c r="V49" s="67">
        <v>310</v>
      </c>
      <c r="W49" s="156">
        <f t="shared" si="3"/>
        <v>8.371428571428572</v>
      </c>
      <c r="X49" s="157" t="s">
        <v>739</v>
      </c>
      <c r="Y49" s="162" t="s">
        <v>743</v>
      </c>
      <c r="Z49" s="106" t="s">
        <v>735</v>
      </c>
      <c r="AA49" s="151" t="s">
        <v>792</v>
      </c>
      <c r="AB49" s="151" t="s">
        <v>796</v>
      </c>
      <c r="AC49" s="151" t="s">
        <v>783</v>
      </c>
      <c r="AD49" s="104" t="s">
        <v>1278</v>
      </c>
    </row>
    <row r="50" spans="1:30" s="159" customFormat="1" ht="33.75" customHeight="1">
      <c r="A50" s="75">
        <v>44</v>
      </c>
      <c r="B50" s="66" t="s">
        <v>590</v>
      </c>
      <c r="C50" s="67" t="s">
        <v>1412</v>
      </c>
      <c r="D50" s="153">
        <f t="shared" si="4"/>
        <v>8</v>
      </c>
      <c r="E50" s="67" t="s">
        <v>1409</v>
      </c>
      <c r="F50" s="153">
        <f t="shared" si="5"/>
        <v>10</v>
      </c>
      <c r="G50" s="67" t="s">
        <v>1409</v>
      </c>
      <c r="H50" s="153">
        <f t="shared" si="6"/>
        <v>10</v>
      </c>
      <c r="I50" s="67" t="s">
        <v>1410</v>
      </c>
      <c r="J50" s="153">
        <f t="shared" si="7"/>
        <v>9</v>
      </c>
      <c r="K50" s="67" t="s">
        <v>1409</v>
      </c>
      <c r="L50" s="153">
        <f t="shared" si="8"/>
        <v>10</v>
      </c>
      <c r="M50" s="67" t="s">
        <v>1410</v>
      </c>
      <c r="N50" s="153">
        <f t="shared" si="9"/>
        <v>9</v>
      </c>
      <c r="O50" s="154">
        <f t="shared" si="1"/>
        <v>374</v>
      </c>
      <c r="P50" s="155">
        <f t="shared" si="2"/>
        <v>9.35</v>
      </c>
      <c r="Q50" s="67">
        <v>325</v>
      </c>
      <c r="R50" s="67">
        <v>334</v>
      </c>
      <c r="S50" s="69">
        <v>318</v>
      </c>
      <c r="T50" s="69">
        <v>360</v>
      </c>
      <c r="U50" s="69">
        <v>380</v>
      </c>
      <c r="V50" s="67">
        <v>338</v>
      </c>
      <c r="W50" s="156">
        <f t="shared" si="3"/>
        <v>8.675</v>
      </c>
      <c r="X50" s="144" t="s">
        <v>728</v>
      </c>
      <c r="Y50" s="162" t="s">
        <v>743</v>
      </c>
      <c r="Z50" s="106" t="s">
        <v>735</v>
      </c>
      <c r="AA50" s="151" t="s">
        <v>794</v>
      </c>
      <c r="AB50" s="151" t="s">
        <v>796</v>
      </c>
      <c r="AC50" s="151" t="s">
        <v>783</v>
      </c>
      <c r="AD50" s="104" t="s">
        <v>1279</v>
      </c>
    </row>
    <row r="51" spans="1:30" s="159" customFormat="1" ht="33.75" customHeight="1">
      <c r="A51" s="75">
        <v>45</v>
      </c>
      <c r="B51" s="66" t="s">
        <v>591</v>
      </c>
      <c r="C51" s="67" t="s">
        <v>1412</v>
      </c>
      <c r="D51" s="153">
        <f t="shared" si="4"/>
        <v>8</v>
      </c>
      <c r="E51" s="67" t="s">
        <v>1409</v>
      </c>
      <c r="F51" s="153">
        <f t="shared" si="5"/>
        <v>10</v>
      </c>
      <c r="G51" s="67" t="s">
        <v>1410</v>
      </c>
      <c r="H51" s="153">
        <f t="shared" si="6"/>
        <v>9</v>
      </c>
      <c r="I51" s="67" t="s">
        <v>1409</v>
      </c>
      <c r="J51" s="153">
        <f t="shared" si="7"/>
        <v>10</v>
      </c>
      <c r="K51" s="67" t="s">
        <v>1409</v>
      </c>
      <c r="L51" s="153">
        <f t="shared" si="8"/>
        <v>10</v>
      </c>
      <c r="M51" s="67" t="s">
        <v>1409</v>
      </c>
      <c r="N51" s="153">
        <f t="shared" si="9"/>
        <v>10</v>
      </c>
      <c r="O51" s="154">
        <f t="shared" si="1"/>
        <v>382</v>
      </c>
      <c r="P51" s="155">
        <f t="shared" si="2"/>
        <v>9.55</v>
      </c>
      <c r="Q51" s="67">
        <v>343</v>
      </c>
      <c r="R51" s="67">
        <v>402</v>
      </c>
      <c r="S51" s="69">
        <v>386</v>
      </c>
      <c r="T51" s="69">
        <v>370</v>
      </c>
      <c r="U51" s="69">
        <v>346</v>
      </c>
      <c r="V51" s="67">
        <v>384</v>
      </c>
      <c r="W51" s="156">
        <f t="shared" si="3"/>
        <v>9.332142857142857</v>
      </c>
      <c r="X51" s="144" t="s">
        <v>728</v>
      </c>
      <c r="Y51" s="158" t="s">
        <v>740</v>
      </c>
      <c r="Z51" s="106" t="s">
        <v>735</v>
      </c>
      <c r="AA51" s="151" t="s">
        <v>794</v>
      </c>
      <c r="AB51" s="151" t="s">
        <v>795</v>
      </c>
      <c r="AC51" s="151" t="s">
        <v>783</v>
      </c>
      <c r="AD51" s="104" t="s">
        <v>1280</v>
      </c>
    </row>
    <row r="52" spans="1:30" s="159" customFormat="1" ht="33.75" customHeight="1">
      <c r="A52" s="75">
        <v>46</v>
      </c>
      <c r="B52" s="66" t="s">
        <v>592</v>
      </c>
      <c r="C52" s="67" t="s">
        <v>1411</v>
      </c>
      <c r="D52" s="153">
        <f t="shared" si="4"/>
        <v>6</v>
      </c>
      <c r="E52" s="67" t="s">
        <v>1413</v>
      </c>
      <c r="F52" s="153">
        <f t="shared" si="5"/>
        <v>7</v>
      </c>
      <c r="G52" s="67" t="s">
        <v>1411</v>
      </c>
      <c r="H52" s="153">
        <f t="shared" si="6"/>
        <v>6</v>
      </c>
      <c r="I52" s="67" t="s">
        <v>1411</v>
      </c>
      <c r="J52" s="153">
        <f t="shared" si="7"/>
        <v>6</v>
      </c>
      <c r="K52" s="67" t="s">
        <v>1411</v>
      </c>
      <c r="L52" s="153">
        <f t="shared" si="8"/>
        <v>6</v>
      </c>
      <c r="M52" s="67" t="s">
        <v>1413</v>
      </c>
      <c r="N52" s="153">
        <f t="shared" si="9"/>
        <v>7</v>
      </c>
      <c r="O52" s="154">
        <f t="shared" si="1"/>
        <v>256</v>
      </c>
      <c r="P52" s="155">
        <f t="shared" si="2"/>
        <v>6.4</v>
      </c>
      <c r="Q52" s="67">
        <v>192</v>
      </c>
      <c r="R52" s="67">
        <v>298</v>
      </c>
      <c r="S52" s="69">
        <v>254</v>
      </c>
      <c r="T52" s="69">
        <v>248</v>
      </c>
      <c r="U52" s="69">
        <v>244</v>
      </c>
      <c r="V52" s="67">
        <v>314</v>
      </c>
      <c r="W52" s="156">
        <f t="shared" si="3"/>
        <v>6.45</v>
      </c>
      <c r="X52" s="144" t="s">
        <v>728</v>
      </c>
      <c r="Y52" s="160" t="s">
        <v>741</v>
      </c>
      <c r="Z52" s="106" t="s">
        <v>735</v>
      </c>
      <c r="AA52" s="151" t="s">
        <v>794</v>
      </c>
      <c r="AB52" s="151" t="s">
        <v>797</v>
      </c>
      <c r="AC52" s="151" t="s">
        <v>783</v>
      </c>
      <c r="AD52" s="104" t="s">
        <v>1281</v>
      </c>
    </row>
    <row r="53" spans="1:30" s="159" customFormat="1" ht="33.75" customHeight="1">
      <c r="A53" s="75">
        <v>47</v>
      </c>
      <c r="B53" s="66" t="s">
        <v>593</v>
      </c>
      <c r="C53" s="67" t="s">
        <v>1412</v>
      </c>
      <c r="D53" s="153">
        <f t="shared" si="4"/>
        <v>8</v>
      </c>
      <c r="E53" s="67" t="s">
        <v>1412</v>
      </c>
      <c r="F53" s="153">
        <f t="shared" si="5"/>
        <v>8</v>
      </c>
      <c r="G53" s="67" t="s">
        <v>1410</v>
      </c>
      <c r="H53" s="153">
        <f t="shared" si="6"/>
        <v>9</v>
      </c>
      <c r="I53" s="67" t="s">
        <v>1413</v>
      </c>
      <c r="J53" s="153">
        <f t="shared" si="7"/>
        <v>7</v>
      </c>
      <c r="K53" s="67" t="s">
        <v>1409</v>
      </c>
      <c r="L53" s="153">
        <f t="shared" si="8"/>
        <v>10</v>
      </c>
      <c r="M53" s="67" t="s">
        <v>1410</v>
      </c>
      <c r="N53" s="153">
        <f t="shared" si="9"/>
        <v>9</v>
      </c>
      <c r="O53" s="154">
        <f t="shared" si="1"/>
        <v>340</v>
      </c>
      <c r="P53" s="155">
        <f t="shared" si="2"/>
        <v>8.5</v>
      </c>
      <c r="Q53" s="67">
        <v>248</v>
      </c>
      <c r="R53" s="67">
        <v>270</v>
      </c>
      <c r="S53" s="69">
        <v>276</v>
      </c>
      <c r="T53" s="69">
        <v>332</v>
      </c>
      <c r="U53" s="69">
        <v>330</v>
      </c>
      <c r="V53" s="67">
        <v>346</v>
      </c>
      <c r="W53" s="156">
        <f t="shared" si="3"/>
        <v>7.65</v>
      </c>
      <c r="X53" s="157" t="s">
        <v>739</v>
      </c>
      <c r="Y53" s="158" t="s">
        <v>740</v>
      </c>
      <c r="Z53" s="106" t="s">
        <v>735</v>
      </c>
      <c r="AA53" s="151" t="s">
        <v>792</v>
      </c>
      <c r="AB53" s="151" t="s">
        <v>795</v>
      </c>
      <c r="AC53" s="151" t="s">
        <v>783</v>
      </c>
      <c r="AD53" s="104" t="s">
        <v>1282</v>
      </c>
    </row>
    <row r="54" spans="1:30" s="159" customFormat="1" ht="33.75" customHeight="1">
      <c r="A54" s="75">
        <v>48</v>
      </c>
      <c r="B54" s="66" t="s">
        <v>594</v>
      </c>
      <c r="C54" s="67" t="s">
        <v>1413</v>
      </c>
      <c r="D54" s="153">
        <f t="shared" si="4"/>
        <v>7</v>
      </c>
      <c r="E54" s="67" t="s">
        <v>1413</v>
      </c>
      <c r="F54" s="153">
        <f t="shared" si="5"/>
        <v>7</v>
      </c>
      <c r="G54" s="67" t="s">
        <v>1413</v>
      </c>
      <c r="H54" s="153">
        <f t="shared" si="6"/>
        <v>7</v>
      </c>
      <c r="I54" s="67" t="s">
        <v>1410</v>
      </c>
      <c r="J54" s="153">
        <f t="shared" si="7"/>
        <v>9</v>
      </c>
      <c r="K54" s="67" t="s">
        <v>1410</v>
      </c>
      <c r="L54" s="153">
        <f t="shared" si="8"/>
        <v>9</v>
      </c>
      <c r="M54" s="67" t="s">
        <v>1410</v>
      </c>
      <c r="N54" s="153">
        <f t="shared" si="9"/>
        <v>9</v>
      </c>
      <c r="O54" s="154">
        <f t="shared" si="1"/>
        <v>320</v>
      </c>
      <c r="P54" s="155">
        <f t="shared" si="2"/>
        <v>8</v>
      </c>
      <c r="Q54" s="67">
        <v>259</v>
      </c>
      <c r="R54" s="67">
        <v>292</v>
      </c>
      <c r="S54" s="69">
        <v>254</v>
      </c>
      <c r="T54" s="69">
        <v>328</v>
      </c>
      <c r="U54" s="69">
        <v>330</v>
      </c>
      <c r="V54" s="67">
        <v>326</v>
      </c>
      <c r="W54" s="156">
        <f t="shared" si="3"/>
        <v>7.5321428571428575</v>
      </c>
      <c r="X54" s="157" t="s">
        <v>739</v>
      </c>
      <c r="Y54" s="163" t="s">
        <v>744</v>
      </c>
      <c r="Z54" s="106" t="s">
        <v>735</v>
      </c>
      <c r="AA54" s="151" t="s">
        <v>792</v>
      </c>
      <c r="AB54" s="151" t="s">
        <v>798</v>
      </c>
      <c r="AC54" s="151" t="s">
        <v>783</v>
      </c>
      <c r="AD54" s="104" t="s">
        <v>1283</v>
      </c>
    </row>
    <row r="55" spans="1:30" s="159" customFormat="1" ht="33.75" customHeight="1">
      <c r="A55" s="75">
        <v>49</v>
      </c>
      <c r="B55" s="66" t="s">
        <v>595</v>
      </c>
      <c r="C55" s="67" t="s">
        <v>1412</v>
      </c>
      <c r="D55" s="153">
        <f t="shared" si="4"/>
        <v>8</v>
      </c>
      <c r="E55" s="67" t="s">
        <v>1413</v>
      </c>
      <c r="F55" s="153">
        <f t="shared" si="5"/>
        <v>7</v>
      </c>
      <c r="G55" s="67" t="s">
        <v>1408</v>
      </c>
      <c r="H55" s="153">
        <f t="shared" si="6"/>
        <v>5</v>
      </c>
      <c r="I55" s="67" t="s">
        <v>1413</v>
      </c>
      <c r="J55" s="153">
        <f t="shared" si="7"/>
        <v>7</v>
      </c>
      <c r="K55" s="67" t="s">
        <v>1410</v>
      </c>
      <c r="L55" s="153">
        <f t="shared" si="8"/>
        <v>9</v>
      </c>
      <c r="M55" s="67" t="s">
        <v>1410</v>
      </c>
      <c r="N55" s="153">
        <f t="shared" si="9"/>
        <v>9</v>
      </c>
      <c r="O55" s="154">
        <f t="shared" si="1"/>
        <v>302</v>
      </c>
      <c r="P55" s="155">
        <f t="shared" si="2"/>
        <v>7.55</v>
      </c>
      <c r="Q55" s="67">
        <v>247</v>
      </c>
      <c r="R55" s="67">
        <v>314</v>
      </c>
      <c r="S55" s="69">
        <v>284</v>
      </c>
      <c r="T55" s="69">
        <v>316</v>
      </c>
      <c r="U55" s="69">
        <v>298</v>
      </c>
      <c r="V55" s="67">
        <v>294</v>
      </c>
      <c r="W55" s="156">
        <f t="shared" si="3"/>
        <v>7.339285714285714</v>
      </c>
      <c r="X55" s="157" t="s">
        <v>739</v>
      </c>
      <c r="Y55" s="160" t="s">
        <v>741</v>
      </c>
      <c r="Z55" s="106" t="s">
        <v>735</v>
      </c>
      <c r="AA55" s="151" t="s">
        <v>792</v>
      </c>
      <c r="AB55" s="151" t="s">
        <v>797</v>
      </c>
      <c r="AC55" s="151" t="s">
        <v>783</v>
      </c>
      <c r="AD55" s="104" t="s">
        <v>1284</v>
      </c>
    </row>
    <row r="56" spans="1:30" s="159" customFormat="1" ht="33.75" customHeight="1">
      <c r="A56" s="75">
        <v>50</v>
      </c>
      <c r="B56" s="66" t="s">
        <v>596</v>
      </c>
      <c r="C56" s="67" t="s">
        <v>1411</v>
      </c>
      <c r="D56" s="153">
        <f t="shared" si="4"/>
        <v>6</v>
      </c>
      <c r="E56" s="67" t="s">
        <v>1413</v>
      </c>
      <c r="F56" s="153">
        <f t="shared" si="5"/>
        <v>7</v>
      </c>
      <c r="G56" s="67" t="s">
        <v>1412</v>
      </c>
      <c r="H56" s="153">
        <f t="shared" si="6"/>
        <v>8</v>
      </c>
      <c r="I56" s="67" t="s">
        <v>1412</v>
      </c>
      <c r="J56" s="153">
        <f t="shared" si="7"/>
        <v>8</v>
      </c>
      <c r="K56" s="67" t="s">
        <v>1410</v>
      </c>
      <c r="L56" s="153">
        <f t="shared" si="8"/>
        <v>9</v>
      </c>
      <c r="M56" s="67" t="s">
        <v>1412</v>
      </c>
      <c r="N56" s="153">
        <f t="shared" si="9"/>
        <v>8</v>
      </c>
      <c r="O56" s="154">
        <f t="shared" si="1"/>
        <v>306</v>
      </c>
      <c r="P56" s="155">
        <f t="shared" si="2"/>
        <v>7.65</v>
      </c>
      <c r="Q56" s="67">
        <v>280</v>
      </c>
      <c r="R56" s="67">
        <v>320</v>
      </c>
      <c r="S56" s="69">
        <v>234</v>
      </c>
      <c r="T56" s="69">
        <v>226</v>
      </c>
      <c r="U56" s="69">
        <v>282</v>
      </c>
      <c r="V56" s="67">
        <v>298</v>
      </c>
      <c r="W56" s="156">
        <f t="shared" si="3"/>
        <v>6.95</v>
      </c>
      <c r="X56" s="161" t="s">
        <v>742</v>
      </c>
      <c r="Y56" s="163" t="s">
        <v>744</v>
      </c>
      <c r="Z56" s="106" t="s">
        <v>735</v>
      </c>
      <c r="AA56" s="151" t="s">
        <v>793</v>
      </c>
      <c r="AB56" s="151" t="s">
        <v>798</v>
      </c>
      <c r="AC56" s="151" t="s">
        <v>783</v>
      </c>
      <c r="AD56" s="104" t="s">
        <v>1285</v>
      </c>
    </row>
    <row r="57" spans="1:30" s="159" customFormat="1" ht="33.75" customHeight="1">
      <c r="A57" s="75">
        <v>51</v>
      </c>
      <c r="B57" s="66" t="s">
        <v>597</v>
      </c>
      <c r="C57" s="67" t="s">
        <v>1413</v>
      </c>
      <c r="D57" s="153">
        <f t="shared" si="4"/>
        <v>7</v>
      </c>
      <c r="E57" s="67" t="s">
        <v>1413</v>
      </c>
      <c r="F57" s="153">
        <f t="shared" si="5"/>
        <v>7</v>
      </c>
      <c r="G57" s="67" t="s">
        <v>1412</v>
      </c>
      <c r="H57" s="153">
        <f t="shared" si="6"/>
        <v>8</v>
      </c>
      <c r="I57" s="67" t="s">
        <v>1413</v>
      </c>
      <c r="J57" s="153">
        <f t="shared" si="7"/>
        <v>7</v>
      </c>
      <c r="K57" s="67" t="s">
        <v>1410</v>
      </c>
      <c r="L57" s="153">
        <f t="shared" si="8"/>
        <v>9</v>
      </c>
      <c r="M57" s="67" t="s">
        <v>1413</v>
      </c>
      <c r="N57" s="153">
        <f t="shared" si="9"/>
        <v>7</v>
      </c>
      <c r="O57" s="154">
        <f t="shared" si="1"/>
        <v>298</v>
      </c>
      <c r="P57" s="155">
        <f t="shared" si="2"/>
        <v>7.45</v>
      </c>
      <c r="Q57" s="67">
        <v>236</v>
      </c>
      <c r="R57" s="67">
        <v>272</v>
      </c>
      <c r="S57" s="69">
        <v>248</v>
      </c>
      <c r="T57" s="69">
        <v>320</v>
      </c>
      <c r="U57" s="69">
        <v>292</v>
      </c>
      <c r="V57" s="67">
        <v>362</v>
      </c>
      <c r="W57" s="156">
        <f t="shared" si="3"/>
        <v>7.242857142857143</v>
      </c>
      <c r="X57" s="157" t="s">
        <v>739</v>
      </c>
      <c r="Y57" s="158" t="s">
        <v>740</v>
      </c>
      <c r="Z57" s="106" t="s">
        <v>735</v>
      </c>
      <c r="AA57" s="151" t="s">
        <v>792</v>
      </c>
      <c r="AB57" s="151" t="s">
        <v>795</v>
      </c>
      <c r="AC57" s="151" t="s">
        <v>783</v>
      </c>
      <c r="AD57" s="104" t="s">
        <v>1286</v>
      </c>
    </row>
    <row r="58" spans="1:30" s="159" customFormat="1" ht="33.75" customHeight="1">
      <c r="A58" s="75">
        <v>52</v>
      </c>
      <c r="B58" s="66" t="s">
        <v>598</v>
      </c>
      <c r="C58" s="67" t="s">
        <v>1411</v>
      </c>
      <c r="D58" s="153">
        <f t="shared" si="4"/>
        <v>6</v>
      </c>
      <c r="E58" s="67" t="s">
        <v>1411</v>
      </c>
      <c r="F58" s="153">
        <f t="shared" si="5"/>
        <v>6</v>
      </c>
      <c r="G58" s="67" t="s">
        <v>1411</v>
      </c>
      <c r="H58" s="153">
        <f t="shared" si="6"/>
        <v>6</v>
      </c>
      <c r="I58" s="67" t="s">
        <v>1411</v>
      </c>
      <c r="J58" s="153">
        <f t="shared" si="7"/>
        <v>6</v>
      </c>
      <c r="K58" s="67" t="s">
        <v>1410</v>
      </c>
      <c r="L58" s="153">
        <f t="shared" si="8"/>
        <v>9</v>
      </c>
      <c r="M58" s="67" t="s">
        <v>1412</v>
      </c>
      <c r="N58" s="153">
        <f t="shared" si="9"/>
        <v>8</v>
      </c>
      <c r="O58" s="154">
        <f t="shared" si="1"/>
        <v>274</v>
      </c>
      <c r="P58" s="155">
        <f t="shared" si="2"/>
        <v>6.85</v>
      </c>
      <c r="Q58" s="67">
        <v>248</v>
      </c>
      <c r="R58" s="67">
        <v>270</v>
      </c>
      <c r="S58" s="69">
        <v>256</v>
      </c>
      <c r="T58" s="69">
        <v>294</v>
      </c>
      <c r="U58" s="69">
        <v>298</v>
      </c>
      <c r="V58" s="67">
        <v>304</v>
      </c>
      <c r="W58" s="156">
        <f t="shared" si="3"/>
        <v>6.942857142857143</v>
      </c>
      <c r="X58" s="157" t="s">
        <v>739</v>
      </c>
      <c r="Y58" s="163" t="s">
        <v>744</v>
      </c>
      <c r="Z58" s="106" t="s">
        <v>735</v>
      </c>
      <c r="AA58" s="151" t="s">
        <v>792</v>
      </c>
      <c r="AB58" s="151" t="s">
        <v>798</v>
      </c>
      <c r="AC58" s="151" t="s">
        <v>783</v>
      </c>
      <c r="AD58" s="104" t="s">
        <v>1287</v>
      </c>
    </row>
    <row r="59" spans="1:30" s="159" customFormat="1" ht="33.75" customHeight="1">
      <c r="A59" s="75">
        <v>53</v>
      </c>
      <c r="B59" s="66" t="s">
        <v>599</v>
      </c>
      <c r="C59" s="67" t="s">
        <v>1410</v>
      </c>
      <c r="D59" s="153">
        <f t="shared" si="4"/>
        <v>9</v>
      </c>
      <c r="E59" s="67" t="s">
        <v>1410</v>
      </c>
      <c r="F59" s="153">
        <f t="shared" si="5"/>
        <v>9</v>
      </c>
      <c r="G59" s="67" t="s">
        <v>1412</v>
      </c>
      <c r="H59" s="153">
        <f t="shared" si="6"/>
        <v>8</v>
      </c>
      <c r="I59" s="67" t="s">
        <v>1410</v>
      </c>
      <c r="J59" s="153">
        <f t="shared" si="7"/>
        <v>9</v>
      </c>
      <c r="K59" s="67" t="s">
        <v>1409</v>
      </c>
      <c r="L59" s="153">
        <f t="shared" si="8"/>
        <v>10</v>
      </c>
      <c r="M59" s="67" t="s">
        <v>1410</v>
      </c>
      <c r="N59" s="153">
        <f t="shared" si="9"/>
        <v>9</v>
      </c>
      <c r="O59" s="154">
        <f t="shared" si="1"/>
        <v>360</v>
      </c>
      <c r="P59" s="155">
        <f t="shared" si="2"/>
        <v>9</v>
      </c>
      <c r="Q59" s="67">
        <v>326</v>
      </c>
      <c r="R59" s="67">
        <v>368</v>
      </c>
      <c r="S59" s="69">
        <v>320</v>
      </c>
      <c r="T59" s="69">
        <v>346</v>
      </c>
      <c r="U59" s="69">
        <v>316</v>
      </c>
      <c r="V59" s="67">
        <v>352</v>
      </c>
      <c r="W59" s="156">
        <f t="shared" si="3"/>
        <v>8.528571428571428</v>
      </c>
      <c r="X59" s="157" t="s">
        <v>739</v>
      </c>
      <c r="Y59" s="163" t="s">
        <v>744</v>
      </c>
      <c r="Z59" s="106" t="s">
        <v>735</v>
      </c>
      <c r="AA59" s="151" t="s">
        <v>792</v>
      </c>
      <c r="AB59" s="151" t="s">
        <v>798</v>
      </c>
      <c r="AC59" s="151" t="s">
        <v>783</v>
      </c>
      <c r="AD59" s="104" t="s">
        <v>1288</v>
      </c>
    </row>
    <row r="60" spans="1:30" s="159" customFormat="1" ht="33.75" customHeight="1">
      <c r="A60" s="75">
        <v>54</v>
      </c>
      <c r="B60" s="66" t="s">
        <v>600</v>
      </c>
      <c r="C60" s="67" t="s">
        <v>1411</v>
      </c>
      <c r="D60" s="153">
        <f t="shared" si="4"/>
        <v>6</v>
      </c>
      <c r="E60" s="67" t="s">
        <v>1413</v>
      </c>
      <c r="F60" s="153">
        <f t="shared" si="5"/>
        <v>7</v>
      </c>
      <c r="G60" s="67" t="s">
        <v>1408</v>
      </c>
      <c r="H60" s="153">
        <f t="shared" si="6"/>
        <v>5</v>
      </c>
      <c r="I60" s="67" t="s">
        <v>1412</v>
      </c>
      <c r="J60" s="153">
        <f t="shared" si="7"/>
        <v>8</v>
      </c>
      <c r="K60" s="67" t="s">
        <v>1410</v>
      </c>
      <c r="L60" s="153">
        <f t="shared" si="8"/>
        <v>9</v>
      </c>
      <c r="M60" s="67" t="s">
        <v>1412</v>
      </c>
      <c r="N60" s="153">
        <f t="shared" si="9"/>
        <v>8</v>
      </c>
      <c r="O60" s="154">
        <f t="shared" si="1"/>
        <v>288</v>
      </c>
      <c r="P60" s="155">
        <f t="shared" si="2"/>
        <v>7.2</v>
      </c>
      <c r="Q60" s="67">
        <v>245</v>
      </c>
      <c r="R60" s="67">
        <v>274</v>
      </c>
      <c r="S60" s="69">
        <v>278</v>
      </c>
      <c r="T60" s="69">
        <v>290</v>
      </c>
      <c r="U60" s="69">
        <v>318</v>
      </c>
      <c r="V60" s="67">
        <v>316</v>
      </c>
      <c r="W60" s="156">
        <f t="shared" si="3"/>
        <v>7.175</v>
      </c>
      <c r="X60" s="157" t="s">
        <v>739</v>
      </c>
      <c r="Y60" s="162" t="s">
        <v>743</v>
      </c>
      <c r="Z60" s="106" t="s">
        <v>735</v>
      </c>
      <c r="AA60" s="151" t="s">
        <v>792</v>
      </c>
      <c r="AB60" s="151" t="s">
        <v>796</v>
      </c>
      <c r="AC60" s="151" t="s">
        <v>783</v>
      </c>
      <c r="AD60" s="104" t="s">
        <v>1289</v>
      </c>
    </row>
    <row r="61" spans="1:30" s="159" customFormat="1" ht="33.75" customHeight="1">
      <c r="A61" s="75">
        <v>55</v>
      </c>
      <c r="B61" s="66" t="s">
        <v>601</v>
      </c>
      <c r="C61" s="165" t="s">
        <v>1398</v>
      </c>
      <c r="D61" s="153">
        <f t="shared" si="4"/>
        <v>0</v>
      </c>
      <c r="E61" s="165" t="s">
        <v>1398</v>
      </c>
      <c r="F61" s="153">
        <f t="shared" si="5"/>
        <v>0</v>
      </c>
      <c r="G61" s="67" t="s">
        <v>1413</v>
      </c>
      <c r="H61" s="153">
        <f t="shared" si="6"/>
        <v>7</v>
      </c>
      <c r="I61" s="67" t="s">
        <v>1408</v>
      </c>
      <c r="J61" s="153">
        <f t="shared" si="7"/>
        <v>5</v>
      </c>
      <c r="K61" s="67" t="s">
        <v>1413</v>
      </c>
      <c r="L61" s="153">
        <f t="shared" si="8"/>
        <v>7</v>
      </c>
      <c r="M61" s="67" t="s">
        <v>1412</v>
      </c>
      <c r="N61" s="153">
        <f t="shared" si="9"/>
        <v>8</v>
      </c>
      <c r="O61" s="154">
        <f t="shared" si="1"/>
        <v>178</v>
      </c>
      <c r="P61" s="155">
        <f t="shared" si="2"/>
        <v>4.45</v>
      </c>
      <c r="Q61" s="67">
        <v>179</v>
      </c>
      <c r="R61" s="67">
        <v>258</v>
      </c>
      <c r="S61" s="69">
        <v>218</v>
      </c>
      <c r="T61" s="109">
        <v>170</v>
      </c>
      <c r="U61" s="69">
        <v>222</v>
      </c>
      <c r="V61" s="67">
        <v>254</v>
      </c>
      <c r="W61" s="156">
        <f t="shared" si="3"/>
        <v>5.2821428571428575</v>
      </c>
      <c r="X61" s="161" t="s">
        <v>742</v>
      </c>
      <c r="Y61" s="162" t="s">
        <v>743</v>
      </c>
      <c r="Z61" s="106" t="s">
        <v>735</v>
      </c>
      <c r="AA61" s="151" t="s">
        <v>793</v>
      </c>
      <c r="AB61" s="151" t="s">
        <v>796</v>
      </c>
      <c r="AC61" s="151" t="s">
        <v>783</v>
      </c>
      <c r="AD61" s="105" t="s">
        <v>1290</v>
      </c>
    </row>
    <row r="62" spans="1:30" s="159" customFormat="1" ht="33.75" customHeight="1">
      <c r="A62" s="75">
        <v>56</v>
      </c>
      <c r="B62" s="66" t="s">
        <v>602</v>
      </c>
      <c r="C62" s="67" t="s">
        <v>1410</v>
      </c>
      <c r="D62" s="153">
        <f t="shared" si="4"/>
        <v>9</v>
      </c>
      <c r="E62" s="67" t="s">
        <v>1413</v>
      </c>
      <c r="F62" s="153">
        <f t="shared" si="5"/>
        <v>7</v>
      </c>
      <c r="G62" s="67" t="s">
        <v>1413</v>
      </c>
      <c r="H62" s="153">
        <f t="shared" si="6"/>
        <v>7</v>
      </c>
      <c r="I62" s="67" t="s">
        <v>1412</v>
      </c>
      <c r="J62" s="153">
        <f t="shared" si="7"/>
        <v>8</v>
      </c>
      <c r="K62" s="67" t="s">
        <v>1410</v>
      </c>
      <c r="L62" s="153">
        <f t="shared" si="8"/>
        <v>9</v>
      </c>
      <c r="M62" s="67" t="s">
        <v>1410</v>
      </c>
      <c r="N62" s="153">
        <f t="shared" si="9"/>
        <v>9</v>
      </c>
      <c r="O62" s="154">
        <f t="shared" si="1"/>
        <v>326</v>
      </c>
      <c r="P62" s="155">
        <f t="shared" si="2"/>
        <v>8.15</v>
      </c>
      <c r="Q62" s="67">
        <v>330</v>
      </c>
      <c r="R62" s="67">
        <v>336</v>
      </c>
      <c r="S62" s="69">
        <v>316</v>
      </c>
      <c r="T62" s="69">
        <v>342</v>
      </c>
      <c r="U62" s="69">
        <v>312</v>
      </c>
      <c r="V62" s="67">
        <v>334</v>
      </c>
      <c r="W62" s="156">
        <f t="shared" si="3"/>
        <v>8.2</v>
      </c>
      <c r="X62" s="144" t="s">
        <v>728</v>
      </c>
      <c r="Y62" s="162" t="s">
        <v>743</v>
      </c>
      <c r="Z62" s="106" t="s">
        <v>735</v>
      </c>
      <c r="AA62" s="151" t="s">
        <v>794</v>
      </c>
      <c r="AB62" s="151" t="s">
        <v>796</v>
      </c>
      <c r="AC62" s="151" t="s">
        <v>783</v>
      </c>
      <c r="AD62" s="104" t="s">
        <v>1291</v>
      </c>
    </row>
    <row r="63" spans="1:30" s="159" customFormat="1" ht="33.75" customHeight="1">
      <c r="A63" s="75">
        <v>57</v>
      </c>
      <c r="B63" s="66" t="s">
        <v>603</v>
      </c>
      <c r="C63" s="67" t="s">
        <v>1412</v>
      </c>
      <c r="D63" s="153">
        <f t="shared" si="4"/>
        <v>8</v>
      </c>
      <c r="E63" s="67" t="s">
        <v>1410</v>
      </c>
      <c r="F63" s="153">
        <f t="shared" si="5"/>
        <v>9</v>
      </c>
      <c r="G63" s="67" t="s">
        <v>1411</v>
      </c>
      <c r="H63" s="153">
        <f t="shared" si="6"/>
        <v>6</v>
      </c>
      <c r="I63" s="67" t="s">
        <v>1411</v>
      </c>
      <c r="J63" s="153">
        <f t="shared" si="7"/>
        <v>6</v>
      </c>
      <c r="K63" s="67" t="s">
        <v>1409</v>
      </c>
      <c r="L63" s="153">
        <f t="shared" si="8"/>
        <v>10</v>
      </c>
      <c r="M63" s="67" t="s">
        <v>1410</v>
      </c>
      <c r="N63" s="153">
        <f t="shared" si="9"/>
        <v>9</v>
      </c>
      <c r="O63" s="154">
        <f t="shared" si="1"/>
        <v>324</v>
      </c>
      <c r="P63" s="155">
        <f t="shared" si="2"/>
        <v>8.1</v>
      </c>
      <c r="Q63" s="67">
        <v>287</v>
      </c>
      <c r="R63" s="67">
        <v>338</v>
      </c>
      <c r="S63" s="69">
        <v>304</v>
      </c>
      <c r="T63" s="69">
        <v>352</v>
      </c>
      <c r="U63" s="69">
        <v>336</v>
      </c>
      <c r="V63" s="67">
        <v>358</v>
      </c>
      <c r="W63" s="156">
        <f t="shared" si="3"/>
        <v>8.210714285714285</v>
      </c>
      <c r="X63" s="157" t="s">
        <v>739</v>
      </c>
      <c r="Y63" s="160" t="s">
        <v>741</v>
      </c>
      <c r="Z63" s="106" t="s">
        <v>735</v>
      </c>
      <c r="AA63" s="151" t="s">
        <v>792</v>
      </c>
      <c r="AB63" s="151" t="s">
        <v>797</v>
      </c>
      <c r="AC63" s="151" t="s">
        <v>783</v>
      </c>
      <c r="AD63" s="104" t="s">
        <v>1292</v>
      </c>
    </row>
    <row r="64" spans="1:30" s="159" customFormat="1" ht="33.75" customHeight="1">
      <c r="A64" s="75">
        <v>58</v>
      </c>
      <c r="B64" s="66" t="s">
        <v>604</v>
      </c>
      <c r="C64" s="67" t="s">
        <v>1411</v>
      </c>
      <c r="D64" s="153">
        <f t="shared" si="4"/>
        <v>6</v>
      </c>
      <c r="E64" s="67" t="s">
        <v>1408</v>
      </c>
      <c r="F64" s="153">
        <f t="shared" si="5"/>
        <v>5</v>
      </c>
      <c r="G64" s="67" t="s">
        <v>1414</v>
      </c>
      <c r="H64" s="153">
        <f t="shared" si="6"/>
        <v>4</v>
      </c>
      <c r="I64" s="67" t="s">
        <v>1411</v>
      </c>
      <c r="J64" s="153">
        <f t="shared" si="7"/>
        <v>6</v>
      </c>
      <c r="K64" s="67" t="s">
        <v>1411</v>
      </c>
      <c r="L64" s="153">
        <f t="shared" si="8"/>
        <v>6</v>
      </c>
      <c r="M64" s="67" t="s">
        <v>1412</v>
      </c>
      <c r="N64" s="153">
        <f t="shared" si="9"/>
        <v>8</v>
      </c>
      <c r="O64" s="154">
        <f t="shared" si="1"/>
        <v>236</v>
      </c>
      <c r="P64" s="155">
        <f t="shared" si="2"/>
        <v>5.9</v>
      </c>
      <c r="Q64" s="67">
        <v>220</v>
      </c>
      <c r="R64" s="67">
        <v>282</v>
      </c>
      <c r="S64" s="69">
        <v>276</v>
      </c>
      <c r="T64" s="69">
        <v>272</v>
      </c>
      <c r="U64" s="69">
        <v>232</v>
      </c>
      <c r="V64" s="67">
        <v>280</v>
      </c>
      <c r="W64" s="156">
        <f t="shared" si="3"/>
        <v>6.421428571428572</v>
      </c>
      <c r="X64" s="144" t="s">
        <v>728</v>
      </c>
      <c r="Y64" s="158" t="s">
        <v>740</v>
      </c>
      <c r="Z64" s="106" t="s">
        <v>735</v>
      </c>
      <c r="AA64" s="151" t="s">
        <v>794</v>
      </c>
      <c r="AB64" s="151" t="s">
        <v>795</v>
      </c>
      <c r="AC64" s="151" t="s">
        <v>783</v>
      </c>
      <c r="AD64" s="104" t="s">
        <v>1293</v>
      </c>
    </row>
    <row r="65" spans="1:30" s="159" customFormat="1" ht="33.75" customHeight="1">
      <c r="A65" s="75">
        <v>59</v>
      </c>
      <c r="B65" s="66" t="s">
        <v>605</v>
      </c>
      <c r="C65" s="67" t="s">
        <v>1412</v>
      </c>
      <c r="D65" s="153">
        <f t="shared" si="4"/>
        <v>8</v>
      </c>
      <c r="E65" s="67" t="s">
        <v>1410</v>
      </c>
      <c r="F65" s="153">
        <f t="shared" si="5"/>
        <v>9</v>
      </c>
      <c r="G65" s="67" t="s">
        <v>1410</v>
      </c>
      <c r="H65" s="153">
        <f t="shared" si="6"/>
        <v>9</v>
      </c>
      <c r="I65" s="67" t="s">
        <v>1412</v>
      </c>
      <c r="J65" s="153">
        <f t="shared" si="7"/>
        <v>8</v>
      </c>
      <c r="K65" s="67" t="s">
        <v>1410</v>
      </c>
      <c r="L65" s="153">
        <f t="shared" si="8"/>
        <v>9</v>
      </c>
      <c r="M65" s="67" t="s">
        <v>1410</v>
      </c>
      <c r="N65" s="153">
        <f t="shared" si="9"/>
        <v>9</v>
      </c>
      <c r="O65" s="154">
        <f t="shared" si="1"/>
        <v>348</v>
      </c>
      <c r="P65" s="155">
        <f t="shared" si="2"/>
        <v>8.7</v>
      </c>
      <c r="Q65" s="67">
        <v>336</v>
      </c>
      <c r="R65" s="67">
        <v>378</v>
      </c>
      <c r="S65" s="69">
        <v>320</v>
      </c>
      <c r="T65" s="69">
        <v>324</v>
      </c>
      <c r="U65" s="69">
        <v>318</v>
      </c>
      <c r="V65" s="67">
        <v>364</v>
      </c>
      <c r="W65" s="156">
        <f t="shared" si="3"/>
        <v>8.528571428571428</v>
      </c>
      <c r="X65" s="157" t="s">
        <v>739</v>
      </c>
      <c r="Y65" s="162" t="s">
        <v>743</v>
      </c>
      <c r="Z65" s="106" t="s">
        <v>735</v>
      </c>
      <c r="AA65" s="151" t="s">
        <v>792</v>
      </c>
      <c r="AB65" s="151" t="s">
        <v>796</v>
      </c>
      <c r="AC65" s="151" t="s">
        <v>783</v>
      </c>
      <c r="AD65" s="104" t="s">
        <v>1294</v>
      </c>
    </row>
    <row r="66" spans="1:30" s="159" customFormat="1" ht="33.75" customHeight="1">
      <c r="A66" s="75">
        <v>60</v>
      </c>
      <c r="B66" s="66" t="s">
        <v>606</v>
      </c>
      <c r="C66" s="67" t="s">
        <v>1412</v>
      </c>
      <c r="D66" s="153">
        <f t="shared" si="4"/>
        <v>8</v>
      </c>
      <c r="E66" s="67" t="s">
        <v>1410</v>
      </c>
      <c r="F66" s="153">
        <f t="shared" si="5"/>
        <v>9</v>
      </c>
      <c r="G66" s="67" t="s">
        <v>1413</v>
      </c>
      <c r="H66" s="153">
        <f t="shared" si="6"/>
        <v>7</v>
      </c>
      <c r="I66" s="67" t="s">
        <v>1411</v>
      </c>
      <c r="J66" s="153">
        <f t="shared" si="7"/>
        <v>6</v>
      </c>
      <c r="K66" s="67" t="s">
        <v>1413</v>
      </c>
      <c r="L66" s="153">
        <f t="shared" si="8"/>
        <v>7</v>
      </c>
      <c r="M66" s="67" t="s">
        <v>1413</v>
      </c>
      <c r="N66" s="153">
        <f t="shared" si="9"/>
        <v>7</v>
      </c>
      <c r="O66" s="154">
        <f t="shared" si="1"/>
        <v>296</v>
      </c>
      <c r="P66" s="155">
        <f t="shared" si="2"/>
        <v>7.4</v>
      </c>
      <c r="Q66" s="67">
        <v>256</v>
      </c>
      <c r="R66" s="67">
        <v>346</v>
      </c>
      <c r="S66" s="69">
        <v>304</v>
      </c>
      <c r="T66" s="69">
        <v>274</v>
      </c>
      <c r="U66" s="69">
        <v>268</v>
      </c>
      <c r="V66" s="67">
        <v>318</v>
      </c>
      <c r="W66" s="156">
        <f t="shared" si="3"/>
        <v>7.364285714285714</v>
      </c>
      <c r="X66" s="144" t="s">
        <v>728</v>
      </c>
      <c r="Y66" s="160" t="s">
        <v>741</v>
      </c>
      <c r="Z66" s="106" t="s">
        <v>735</v>
      </c>
      <c r="AA66" s="151" t="s">
        <v>794</v>
      </c>
      <c r="AB66" s="151" t="s">
        <v>797</v>
      </c>
      <c r="AC66" s="151" t="s">
        <v>783</v>
      </c>
      <c r="AD66" s="104" t="s">
        <v>1295</v>
      </c>
    </row>
    <row r="67" spans="1:30" s="159" customFormat="1" ht="33.75" customHeight="1">
      <c r="A67" s="75">
        <v>61</v>
      </c>
      <c r="B67" s="66" t="s">
        <v>607</v>
      </c>
      <c r="C67" s="165" t="s">
        <v>1398</v>
      </c>
      <c r="D67" s="153">
        <f t="shared" si="4"/>
        <v>0</v>
      </c>
      <c r="E67" s="165" t="s">
        <v>1398</v>
      </c>
      <c r="F67" s="153">
        <f t="shared" si="5"/>
        <v>0</v>
      </c>
      <c r="G67" s="67" t="s">
        <v>1414</v>
      </c>
      <c r="H67" s="153">
        <f t="shared" si="6"/>
        <v>4</v>
      </c>
      <c r="I67" s="165" t="s">
        <v>1398</v>
      </c>
      <c r="J67" s="153">
        <f t="shared" si="7"/>
        <v>0</v>
      </c>
      <c r="K67" s="67" t="s">
        <v>1411</v>
      </c>
      <c r="L67" s="153">
        <f t="shared" si="8"/>
        <v>6</v>
      </c>
      <c r="M67" s="67" t="s">
        <v>1410</v>
      </c>
      <c r="N67" s="153">
        <f t="shared" si="9"/>
        <v>9</v>
      </c>
      <c r="O67" s="154">
        <f t="shared" si="1"/>
        <v>132</v>
      </c>
      <c r="P67" s="155">
        <f t="shared" si="2"/>
        <v>3.3</v>
      </c>
      <c r="Q67" s="67">
        <v>222</v>
      </c>
      <c r="R67" s="67">
        <v>208</v>
      </c>
      <c r="S67" s="69">
        <v>174</v>
      </c>
      <c r="T67" s="69">
        <v>216</v>
      </c>
      <c r="U67" s="69">
        <v>184</v>
      </c>
      <c r="V67" s="113">
        <v>250</v>
      </c>
      <c r="W67" s="156">
        <f t="shared" si="3"/>
        <v>4.95</v>
      </c>
      <c r="X67" s="161" t="s">
        <v>742</v>
      </c>
      <c r="Y67" s="163" t="s">
        <v>744</v>
      </c>
      <c r="Z67" s="106" t="s">
        <v>735</v>
      </c>
      <c r="AA67" s="151" t="s">
        <v>793</v>
      </c>
      <c r="AB67" s="151" t="s">
        <v>798</v>
      </c>
      <c r="AC67" s="151" t="s">
        <v>783</v>
      </c>
      <c r="AD67" s="104" t="s">
        <v>1296</v>
      </c>
    </row>
    <row r="68" spans="1:30" s="159" customFormat="1" ht="33.75" customHeight="1">
      <c r="A68" s="75">
        <v>62</v>
      </c>
      <c r="B68" s="66" t="s">
        <v>608</v>
      </c>
      <c r="C68" s="67" t="s">
        <v>1411</v>
      </c>
      <c r="D68" s="153">
        <f t="shared" si="4"/>
        <v>6</v>
      </c>
      <c r="E68" s="67" t="s">
        <v>1411</v>
      </c>
      <c r="F68" s="153">
        <f t="shared" si="5"/>
        <v>6</v>
      </c>
      <c r="G68" s="67" t="s">
        <v>1414</v>
      </c>
      <c r="H68" s="153">
        <f t="shared" si="6"/>
        <v>4</v>
      </c>
      <c r="I68" s="67" t="s">
        <v>1408</v>
      </c>
      <c r="J68" s="153">
        <f t="shared" si="7"/>
        <v>5</v>
      </c>
      <c r="K68" s="67" t="s">
        <v>1411</v>
      </c>
      <c r="L68" s="153">
        <f t="shared" si="8"/>
        <v>6</v>
      </c>
      <c r="M68" s="67" t="s">
        <v>1412</v>
      </c>
      <c r="N68" s="153">
        <f t="shared" si="9"/>
        <v>8</v>
      </c>
      <c r="O68" s="154">
        <f t="shared" si="1"/>
        <v>238</v>
      </c>
      <c r="P68" s="155">
        <f t="shared" si="2"/>
        <v>5.95</v>
      </c>
      <c r="Q68" s="67">
        <v>206</v>
      </c>
      <c r="R68" s="67">
        <v>252</v>
      </c>
      <c r="S68" s="69">
        <v>192</v>
      </c>
      <c r="T68" s="69">
        <v>220</v>
      </c>
      <c r="U68" s="69">
        <v>178</v>
      </c>
      <c r="V68" s="67">
        <v>214</v>
      </c>
      <c r="W68" s="156">
        <f t="shared" si="3"/>
        <v>5.357142857142857</v>
      </c>
      <c r="X68" s="161" t="s">
        <v>742</v>
      </c>
      <c r="Y68" s="158" t="s">
        <v>740</v>
      </c>
      <c r="Z68" s="106" t="s">
        <v>735</v>
      </c>
      <c r="AA68" s="151" t="s">
        <v>793</v>
      </c>
      <c r="AB68" s="151" t="s">
        <v>795</v>
      </c>
      <c r="AC68" s="151" t="s">
        <v>783</v>
      </c>
      <c r="AD68" s="104" t="s">
        <v>1297</v>
      </c>
    </row>
    <row r="69" spans="1:30" s="159" customFormat="1" ht="33.75" customHeight="1">
      <c r="A69" s="75">
        <v>63</v>
      </c>
      <c r="B69" s="66" t="s">
        <v>609</v>
      </c>
      <c r="C69" s="67" t="s">
        <v>1412</v>
      </c>
      <c r="D69" s="153">
        <f t="shared" si="4"/>
        <v>8</v>
      </c>
      <c r="E69" s="67" t="s">
        <v>1413</v>
      </c>
      <c r="F69" s="153">
        <f t="shared" si="5"/>
        <v>7</v>
      </c>
      <c r="G69" s="67" t="s">
        <v>1412</v>
      </c>
      <c r="H69" s="153">
        <f t="shared" si="6"/>
        <v>8</v>
      </c>
      <c r="I69" s="67" t="s">
        <v>1413</v>
      </c>
      <c r="J69" s="153">
        <f t="shared" si="7"/>
        <v>7</v>
      </c>
      <c r="K69" s="67" t="s">
        <v>1410</v>
      </c>
      <c r="L69" s="153">
        <f t="shared" si="8"/>
        <v>9</v>
      </c>
      <c r="M69" s="67" t="s">
        <v>1413</v>
      </c>
      <c r="N69" s="153">
        <f t="shared" si="9"/>
        <v>7</v>
      </c>
      <c r="O69" s="154">
        <f t="shared" si="1"/>
        <v>304</v>
      </c>
      <c r="P69" s="155">
        <f t="shared" si="2"/>
        <v>7.6</v>
      </c>
      <c r="Q69" s="67">
        <v>247</v>
      </c>
      <c r="R69" s="67">
        <v>328</v>
      </c>
      <c r="S69" s="69">
        <v>260</v>
      </c>
      <c r="T69" s="69">
        <v>316</v>
      </c>
      <c r="U69" s="69">
        <v>304</v>
      </c>
      <c r="V69" s="67">
        <v>342</v>
      </c>
      <c r="W69" s="156">
        <f t="shared" si="3"/>
        <v>7.503571428571429</v>
      </c>
      <c r="X69" s="157" t="s">
        <v>739</v>
      </c>
      <c r="Y69" s="160" t="s">
        <v>741</v>
      </c>
      <c r="Z69" s="106" t="s">
        <v>735</v>
      </c>
      <c r="AA69" s="151" t="s">
        <v>792</v>
      </c>
      <c r="AB69" s="151" t="s">
        <v>797</v>
      </c>
      <c r="AC69" s="151" t="s">
        <v>783</v>
      </c>
      <c r="AD69" s="104" t="s">
        <v>1298</v>
      </c>
    </row>
    <row r="70" spans="1:30" s="159" customFormat="1" ht="33.75" customHeight="1">
      <c r="A70" s="75">
        <v>64</v>
      </c>
      <c r="B70" s="66" t="s">
        <v>610</v>
      </c>
      <c r="C70" s="67" t="s">
        <v>1411</v>
      </c>
      <c r="D70" s="153">
        <f t="shared" si="4"/>
        <v>6</v>
      </c>
      <c r="E70" s="168" t="s">
        <v>1411</v>
      </c>
      <c r="F70" s="153">
        <f t="shared" si="5"/>
        <v>6</v>
      </c>
      <c r="G70" s="67" t="s">
        <v>1408</v>
      </c>
      <c r="H70" s="153">
        <f t="shared" si="6"/>
        <v>5</v>
      </c>
      <c r="I70" s="67" t="s">
        <v>1408</v>
      </c>
      <c r="J70" s="153">
        <f t="shared" si="7"/>
        <v>5</v>
      </c>
      <c r="K70" s="67" t="s">
        <v>1411</v>
      </c>
      <c r="L70" s="153">
        <f t="shared" si="8"/>
        <v>6</v>
      </c>
      <c r="M70" s="67" t="s">
        <v>1410</v>
      </c>
      <c r="N70" s="153">
        <f t="shared" si="9"/>
        <v>9</v>
      </c>
      <c r="O70" s="154">
        <f t="shared" si="1"/>
        <v>252</v>
      </c>
      <c r="P70" s="155">
        <f t="shared" si="2"/>
        <v>6.3</v>
      </c>
      <c r="Q70" s="67">
        <v>243</v>
      </c>
      <c r="R70" s="67">
        <v>316</v>
      </c>
      <c r="S70" s="69">
        <v>230</v>
      </c>
      <c r="T70" s="69">
        <v>278</v>
      </c>
      <c r="U70" s="69">
        <v>314</v>
      </c>
      <c r="V70" s="67">
        <v>302</v>
      </c>
      <c r="W70" s="156">
        <f t="shared" si="3"/>
        <v>6.910714285714286</v>
      </c>
      <c r="X70" s="144" t="s">
        <v>728</v>
      </c>
      <c r="Y70" s="160" t="s">
        <v>741</v>
      </c>
      <c r="Z70" s="106" t="s">
        <v>735</v>
      </c>
      <c r="AA70" s="151" t="s">
        <v>794</v>
      </c>
      <c r="AB70" s="151" t="s">
        <v>797</v>
      </c>
      <c r="AC70" s="151" t="s">
        <v>783</v>
      </c>
      <c r="AD70" s="104" t="s">
        <v>1299</v>
      </c>
    </row>
    <row r="71" spans="1:30" s="159" customFormat="1" ht="33.75" customHeight="1">
      <c r="A71" s="75">
        <v>65</v>
      </c>
      <c r="B71" s="66" t="s">
        <v>611</v>
      </c>
      <c r="C71" s="67" t="s">
        <v>1413</v>
      </c>
      <c r="D71" s="153">
        <f t="shared" si="4"/>
        <v>7</v>
      </c>
      <c r="E71" s="67" t="s">
        <v>1411</v>
      </c>
      <c r="F71" s="153">
        <f t="shared" si="5"/>
        <v>6</v>
      </c>
      <c r="G71" s="67" t="s">
        <v>1411</v>
      </c>
      <c r="H71" s="153">
        <f t="shared" si="6"/>
        <v>6</v>
      </c>
      <c r="I71" s="67" t="s">
        <v>1411</v>
      </c>
      <c r="J71" s="153">
        <f t="shared" si="7"/>
        <v>6</v>
      </c>
      <c r="K71" s="67" t="s">
        <v>1412</v>
      </c>
      <c r="L71" s="153">
        <f t="shared" si="8"/>
        <v>8</v>
      </c>
      <c r="M71" s="67" t="s">
        <v>1412</v>
      </c>
      <c r="N71" s="153">
        <f t="shared" si="9"/>
        <v>8</v>
      </c>
      <c r="O71" s="154">
        <f t="shared" si="1"/>
        <v>274</v>
      </c>
      <c r="P71" s="155">
        <f t="shared" si="2"/>
        <v>6.85</v>
      </c>
      <c r="Q71" s="67">
        <v>262</v>
      </c>
      <c r="R71" s="67">
        <v>292</v>
      </c>
      <c r="S71" s="69">
        <v>236</v>
      </c>
      <c r="T71" s="69">
        <v>308</v>
      </c>
      <c r="U71" s="69">
        <v>310</v>
      </c>
      <c r="V71" s="67">
        <v>314</v>
      </c>
      <c r="W71" s="156">
        <f t="shared" si="3"/>
        <v>7.128571428571429</v>
      </c>
      <c r="X71" s="157" t="s">
        <v>739</v>
      </c>
      <c r="Y71" s="160" t="s">
        <v>741</v>
      </c>
      <c r="Z71" s="106" t="s">
        <v>735</v>
      </c>
      <c r="AA71" s="151" t="s">
        <v>792</v>
      </c>
      <c r="AB71" s="151" t="s">
        <v>797</v>
      </c>
      <c r="AC71" s="151" t="s">
        <v>783</v>
      </c>
      <c r="AD71" s="105" t="s">
        <v>1300</v>
      </c>
    </row>
    <row r="72" spans="1:30" s="159" customFormat="1" ht="33.75" customHeight="1">
      <c r="A72" s="75">
        <v>66</v>
      </c>
      <c r="B72" s="66" t="s">
        <v>612</v>
      </c>
      <c r="C72" s="67" t="s">
        <v>1413</v>
      </c>
      <c r="D72" s="153">
        <f t="shared" si="4"/>
        <v>7</v>
      </c>
      <c r="E72" s="67" t="s">
        <v>1412</v>
      </c>
      <c r="F72" s="153">
        <f t="shared" si="5"/>
        <v>8</v>
      </c>
      <c r="G72" s="67" t="s">
        <v>1408</v>
      </c>
      <c r="H72" s="153">
        <f t="shared" si="6"/>
        <v>5</v>
      </c>
      <c r="I72" s="67" t="s">
        <v>1411</v>
      </c>
      <c r="J72" s="153">
        <f t="shared" si="7"/>
        <v>6</v>
      </c>
      <c r="K72" s="67" t="s">
        <v>1413</v>
      </c>
      <c r="L72" s="153">
        <f t="shared" si="8"/>
        <v>7</v>
      </c>
      <c r="M72" s="67" t="s">
        <v>1412</v>
      </c>
      <c r="N72" s="153">
        <f t="shared" si="9"/>
        <v>8</v>
      </c>
      <c r="O72" s="154">
        <f aca="true" t="shared" si="10" ref="O72:O104">(D72*6+F72*8+H72*6+J72*6+L72*6+N72*8)</f>
        <v>278</v>
      </c>
      <c r="P72" s="155">
        <f aca="true" t="shared" si="11" ref="P72:P104">(O72/40)</f>
        <v>6.95</v>
      </c>
      <c r="Q72" s="67">
        <v>240</v>
      </c>
      <c r="R72" s="67">
        <v>258</v>
      </c>
      <c r="S72" s="69">
        <v>260</v>
      </c>
      <c r="T72" s="69">
        <v>292</v>
      </c>
      <c r="U72" s="69">
        <v>298</v>
      </c>
      <c r="V72" s="67">
        <v>330</v>
      </c>
      <c r="W72" s="156">
        <f aca="true" t="shared" si="12" ref="W72:W104">(O72+Q72+R72+S72+T72+U72+V72)/280</f>
        <v>6.985714285714286</v>
      </c>
      <c r="X72" s="157" t="s">
        <v>739</v>
      </c>
      <c r="Y72" s="162" t="s">
        <v>743</v>
      </c>
      <c r="Z72" s="106" t="s">
        <v>735</v>
      </c>
      <c r="AA72" s="151" t="s">
        <v>792</v>
      </c>
      <c r="AB72" s="151" t="s">
        <v>796</v>
      </c>
      <c r="AC72" s="151" t="s">
        <v>783</v>
      </c>
      <c r="AD72" s="104" t="s">
        <v>1301</v>
      </c>
    </row>
    <row r="73" spans="1:30" s="159" customFormat="1" ht="33.75" customHeight="1">
      <c r="A73" s="75">
        <v>67</v>
      </c>
      <c r="B73" s="66" t="s">
        <v>613</v>
      </c>
      <c r="C73" s="67" t="s">
        <v>1411</v>
      </c>
      <c r="D73" s="153">
        <f t="shared" si="4"/>
        <v>6</v>
      </c>
      <c r="E73" s="67" t="s">
        <v>1413</v>
      </c>
      <c r="F73" s="153">
        <f t="shared" si="5"/>
        <v>7</v>
      </c>
      <c r="G73" s="67" t="s">
        <v>1408</v>
      </c>
      <c r="H73" s="153">
        <f t="shared" si="6"/>
        <v>5</v>
      </c>
      <c r="I73" s="67" t="s">
        <v>1411</v>
      </c>
      <c r="J73" s="153">
        <f t="shared" si="7"/>
        <v>6</v>
      </c>
      <c r="K73" s="67" t="s">
        <v>1411</v>
      </c>
      <c r="L73" s="153">
        <f t="shared" si="8"/>
        <v>6</v>
      </c>
      <c r="M73" s="67" t="s">
        <v>1410</v>
      </c>
      <c r="N73" s="153">
        <f t="shared" si="9"/>
        <v>9</v>
      </c>
      <c r="O73" s="154">
        <f t="shared" si="10"/>
        <v>266</v>
      </c>
      <c r="P73" s="155">
        <f t="shared" si="11"/>
        <v>6.65</v>
      </c>
      <c r="Q73" s="67">
        <v>234</v>
      </c>
      <c r="R73" s="67">
        <v>270</v>
      </c>
      <c r="S73" s="69">
        <v>242</v>
      </c>
      <c r="T73" s="69">
        <v>236</v>
      </c>
      <c r="U73" s="69">
        <v>250</v>
      </c>
      <c r="V73" s="67">
        <v>266</v>
      </c>
      <c r="W73" s="156">
        <f t="shared" si="12"/>
        <v>6.3</v>
      </c>
      <c r="X73" s="157" t="s">
        <v>739</v>
      </c>
      <c r="Y73" s="160" t="s">
        <v>741</v>
      </c>
      <c r="Z73" s="106" t="s">
        <v>735</v>
      </c>
      <c r="AA73" s="151" t="s">
        <v>792</v>
      </c>
      <c r="AB73" s="151" t="s">
        <v>797</v>
      </c>
      <c r="AC73" s="151" t="s">
        <v>783</v>
      </c>
      <c r="AD73" s="104" t="s">
        <v>1302</v>
      </c>
    </row>
    <row r="74" spans="1:30" s="159" customFormat="1" ht="33.75" customHeight="1">
      <c r="A74" s="75">
        <v>68</v>
      </c>
      <c r="B74" s="66" t="s">
        <v>614</v>
      </c>
      <c r="C74" s="67" t="s">
        <v>1413</v>
      </c>
      <c r="D74" s="153">
        <f t="shared" si="4"/>
        <v>7</v>
      </c>
      <c r="E74" s="67" t="s">
        <v>1411</v>
      </c>
      <c r="F74" s="153">
        <f t="shared" si="5"/>
        <v>6</v>
      </c>
      <c r="G74" s="67" t="s">
        <v>1411</v>
      </c>
      <c r="H74" s="153">
        <f t="shared" si="6"/>
        <v>6</v>
      </c>
      <c r="I74" s="67" t="s">
        <v>1413</v>
      </c>
      <c r="J74" s="153">
        <f t="shared" si="7"/>
        <v>7</v>
      </c>
      <c r="K74" s="67" t="s">
        <v>1412</v>
      </c>
      <c r="L74" s="153">
        <f t="shared" si="8"/>
        <v>8</v>
      </c>
      <c r="M74" s="67" t="s">
        <v>1411</v>
      </c>
      <c r="N74" s="153">
        <f t="shared" si="9"/>
        <v>6</v>
      </c>
      <c r="O74" s="154">
        <f t="shared" si="10"/>
        <v>264</v>
      </c>
      <c r="P74" s="155">
        <f t="shared" si="11"/>
        <v>6.6</v>
      </c>
      <c r="Q74" s="67">
        <v>223</v>
      </c>
      <c r="R74" s="67">
        <v>338</v>
      </c>
      <c r="S74" s="69">
        <v>264</v>
      </c>
      <c r="T74" s="69">
        <v>266</v>
      </c>
      <c r="U74" s="69">
        <v>268</v>
      </c>
      <c r="V74" s="67">
        <v>320</v>
      </c>
      <c r="W74" s="156">
        <f t="shared" si="12"/>
        <v>6.939285714285714</v>
      </c>
      <c r="X74" s="161" t="s">
        <v>742</v>
      </c>
      <c r="Y74" s="158" t="s">
        <v>740</v>
      </c>
      <c r="Z74" s="106" t="s">
        <v>735</v>
      </c>
      <c r="AA74" s="151" t="s">
        <v>793</v>
      </c>
      <c r="AB74" s="151" t="s">
        <v>795</v>
      </c>
      <c r="AC74" s="151" t="s">
        <v>783</v>
      </c>
      <c r="AD74" s="104" t="s">
        <v>1303</v>
      </c>
    </row>
    <row r="75" spans="1:30" s="159" customFormat="1" ht="33.75" customHeight="1">
      <c r="A75" s="75">
        <v>69</v>
      </c>
      <c r="B75" s="66" t="s">
        <v>615</v>
      </c>
      <c r="C75" s="67" t="s">
        <v>1411</v>
      </c>
      <c r="D75" s="153">
        <f t="shared" si="4"/>
        <v>6</v>
      </c>
      <c r="E75" s="67" t="s">
        <v>1412</v>
      </c>
      <c r="F75" s="153">
        <f t="shared" si="5"/>
        <v>8</v>
      </c>
      <c r="G75" s="67" t="s">
        <v>1412</v>
      </c>
      <c r="H75" s="153">
        <f t="shared" si="6"/>
        <v>8</v>
      </c>
      <c r="I75" s="67" t="s">
        <v>1410</v>
      </c>
      <c r="J75" s="153">
        <f t="shared" si="7"/>
        <v>9</v>
      </c>
      <c r="K75" s="67" t="s">
        <v>1410</v>
      </c>
      <c r="L75" s="153">
        <f t="shared" si="8"/>
        <v>9</v>
      </c>
      <c r="M75" s="67" t="s">
        <v>1413</v>
      </c>
      <c r="N75" s="153">
        <f t="shared" si="9"/>
        <v>7</v>
      </c>
      <c r="O75" s="154">
        <f t="shared" si="10"/>
        <v>312</v>
      </c>
      <c r="P75" s="155">
        <f t="shared" si="11"/>
        <v>7.8</v>
      </c>
      <c r="Q75" s="67">
        <v>248</v>
      </c>
      <c r="R75" s="67">
        <v>358</v>
      </c>
      <c r="S75" s="69">
        <v>304</v>
      </c>
      <c r="T75" s="69">
        <v>282</v>
      </c>
      <c r="U75" s="69">
        <v>250</v>
      </c>
      <c r="V75" s="67">
        <v>316</v>
      </c>
      <c r="W75" s="156">
        <f t="shared" si="12"/>
        <v>7.392857142857143</v>
      </c>
      <c r="X75" s="161" t="s">
        <v>742</v>
      </c>
      <c r="Y75" s="158" t="s">
        <v>740</v>
      </c>
      <c r="Z75" s="106" t="s">
        <v>735</v>
      </c>
      <c r="AA75" s="151" t="s">
        <v>793</v>
      </c>
      <c r="AB75" s="151" t="s">
        <v>795</v>
      </c>
      <c r="AC75" s="151" t="s">
        <v>783</v>
      </c>
      <c r="AD75" s="104" t="s">
        <v>1304</v>
      </c>
    </row>
    <row r="76" spans="1:30" s="159" customFormat="1" ht="33.75" customHeight="1">
      <c r="A76" s="75">
        <v>70</v>
      </c>
      <c r="B76" s="66" t="s">
        <v>616</v>
      </c>
      <c r="C76" s="67" t="s">
        <v>1412</v>
      </c>
      <c r="D76" s="153">
        <f t="shared" si="4"/>
        <v>8</v>
      </c>
      <c r="E76" s="67" t="s">
        <v>1412</v>
      </c>
      <c r="F76" s="153">
        <f t="shared" si="5"/>
        <v>8</v>
      </c>
      <c r="G76" s="67" t="s">
        <v>1412</v>
      </c>
      <c r="H76" s="153">
        <f t="shared" si="6"/>
        <v>8</v>
      </c>
      <c r="I76" s="67" t="s">
        <v>1412</v>
      </c>
      <c r="J76" s="153">
        <f t="shared" si="7"/>
        <v>8</v>
      </c>
      <c r="K76" s="67" t="s">
        <v>1409</v>
      </c>
      <c r="L76" s="153">
        <f t="shared" si="8"/>
        <v>10</v>
      </c>
      <c r="M76" s="67" t="s">
        <v>1412</v>
      </c>
      <c r="N76" s="153">
        <f t="shared" si="9"/>
        <v>8</v>
      </c>
      <c r="O76" s="154">
        <f t="shared" si="10"/>
        <v>332</v>
      </c>
      <c r="P76" s="155">
        <f t="shared" si="11"/>
        <v>8.3</v>
      </c>
      <c r="Q76" s="67">
        <v>318</v>
      </c>
      <c r="R76" s="67">
        <v>370</v>
      </c>
      <c r="S76" s="69">
        <v>330</v>
      </c>
      <c r="T76" s="69">
        <v>356</v>
      </c>
      <c r="U76" s="69">
        <v>308</v>
      </c>
      <c r="V76" s="67">
        <v>346</v>
      </c>
      <c r="W76" s="156">
        <f t="shared" si="12"/>
        <v>8.428571428571429</v>
      </c>
      <c r="X76" s="157" t="s">
        <v>739</v>
      </c>
      <c r="Y76" s="160" t="s">
        <v>741</v>
      </c>
      <c r="Z76" s="106" t="s">
        <v>735</v>
      </c>
      <c r="AA76" s="151" t="s">
        <v>792</v>
      </c>
      <c r="AB76" s="151" t="s">
        <v>797</v>
      </c>
      <c r="AC76" s="151" t="s">
        <v>783</v>
      </c>
      <c r="AD76" s="104" t="s">
        <v>1305</v>
      </c>
    </row>
    <row r="77" spans="1:30" s="159" customFormat="1" ht="33.75" customHeight="1">
      <c r="A77" s="75">
        <v>71</v>
      </c>
      <c r="B77" s="66" t="s">
        <v>617</v>
      </c>
      <c r="C77" s="67" t="s">
        <v>1412</v>
      </c>
      <c r="D77" s="153">
        <f t="shared" si="4"/>
        <v>8</v>
      </c>
      <c r="E77" s="67" t="s">
        <v>1410</v>
      </c>
      <c r="F77" s="153">
        <f t="shared" si="5"/>
        <v>9</v>
      </c>
      <c r="G77" s="67" t="s">
        <v>1412</v>
      </c>
      <c r="H77" s="153">
        <f t="shared" si="6"/>
        <v>8</v>
      </c>
      <c r="I77" s="67" t="s">
        <v>1410</v>
      </c>
      <c r="J77" s="153">
        <f t="shared" si="7"/>
        <v>9</v>
      </c>
      <c r="K77" s="67" t="s">
        <v>1410</v>
      </c>
      <c r="L77" s="153">
        <f t="shared" si="8"/>
        <v>9</v>
      </c>
      <c r="M77" s="67" t="s">
        <v>1409</v>
      </c>
      <c r="N77" s="153">
        <f t="shared" si="9"/>
        <v>10</v>
      </c>
      <c r="O77" s="154">
        <f t="shared" si="10"/>
        <v>356</v>
      </c>
      <c r="P77" s="155">
        <f t="shared" si="11"/>
        <v>8.9</v>
      </c>
      <c r="Q77" s="67">
        <v>338</v>
      </c>
      <c r="R77" s="67">
        <v>414</v>
      </c>
      <c r="S77" s="69">
        <v>348</v>
      </c>
      <c r="T77" s="69">
        <v>366</v>
      </c>
      <c r="U77" s="69">
        <v>338</v>
      </c>
      <c r="V77" s="67">
        <v>384</v>
      </c>
      <c r="W77" s="156">
        <f t="shared" si="12"/>
        <v>9.085714285714285</v>
      </c>
      <c r="X77" s="157" t="s">
        <v>739</v>
      </c>
      <c r="Y77" s="158" t="s">
        <v>740</v>
      </c>
      <c r="Z77" s="106" t="s">
        <v>735</v>
      </c>
      <c r="AA77" s="151" t="s">
        <v>792</v>
      </c>
      <c r="AB77" s="151" t="s">
        <v>795</v>
      </c>
      <c r="AC77" s="151" t="s">
        <v>783</v>
      </c>
      <c r="AD77" s="104" t="s">
        <v>1306</v>
      </c>
    </row>
    <row r="78" spans="1:30" s="159" customFormat="1" ht="33.75" customHeight="1">
      <c r="A78" s="75">
        <v>72</v>
      </c>
      <c r="B78" s="66" t="s">
        <v>618</v>
      </c>
      <c r="C78" s="67" t="s">
        <v>1413</v>
      </c>
      <c r="D78" s="153">
        <f t="shared" si="4"/>
        <v>7</v>
      </c>
      <c r="E78" s="67" t="s">
        <v>1413</v>
      </c>
      <c r="F78" s="153">
        <f t="shared" si="5"/>
        <v>7</v>
      </c>
      <c r="G78" s="67" t="s">
        <v>1412</v>
      </c>
      <c r="H78" s="153">
        <f t="shared" si="6"/>
        <v>8</v>
      </c>
      <c r="I78" s="67" t="s">
        <v>1413</v>
      </c>
      <c r="J78" s="153">
        <f t="shared" si="7"/>
        <v>7</v>
      </c>
      <c r="K78" s="67" t="s">
        <v>1410</v>
      </c>
      <c r="L78" s="153">
        <f t="shared" si="8"/>
        <v>9</v>
      </c>
      <c r="M78" s="67" t="s">
        <v>1410</v>
      </c>
      <c r="N78" s="153">
        <f t="shared" si="9"/>
        <v>9</v>
      </c>
      <c r="O78" s="154">
        <f t="shared" si="10"/>
        <v>314</v>
      </c>
      <c r="P78" s="155">
        <f t="shared" si="11"/>
        <v>7.85</v>
      </c>
      <c r="Q78" s="67">
        <v>291</v>
      </c>
      <c r="R78" s="67">
        <v>324</v>
      </c>
      <c r="S78" s="69">
        <v>300</v>
      </c>
      <c r="T78" s="69">
        <v>296</v>
      </c>
      <c r="U78" s="69">
        <v>290</v>
      </c>
      <c r="V78" s="67">
        <v>314</v>
      </c>
      <c r="W78" s="156">
        <f t="shared" si="12"/>
        <v>7.603571428571429</v>
      </c>
      <c r="X78" s="161" t="s">
        <v>742</v>
      </c>
      <c r="Y78" s="158" t="s">
        <v>740</v>
      </c>
      <c r="Z78" s="106" t="s">
        <v>735</v>
      </c>
      <c r="AA78" s="151" t="s">
        <v>793</v>
      </c>
      <c r="AB78" s="151" t="s">
        <v>795</v>
      </c>
      <c r="AC78" s="151" t="s">
        <v>783</v>
      </c>
      <c r="AD78" s="104" t="s">
        <v>1307</v>
      </c>
    </row>
    <row r="79" spans="1:30" s="159" customFormat="1" ht="33.75" customHeight="1">
      <c r="A79" s="75">
        <v>73</v>
      </c>
      <c r="B79" s="66" t="s">
        <v>619</v>
      </c>
      <c r="C79" s="67" t="s">
        <v>1413</v>
      </c>
      <c r="D79" s="153">
        <f t="shared" si="4"/>
        <v>7</v>
      </c>
      <c r="E79" s="67" t="s">
        <v>1414</v>
      </c>
      <c r="F79" s="153">
        <f t="shared" si="5"/>
        <v>4</v>
      </c>
      <c r="G79" s="67" t="s">
        <v>1411</v>
      </c>
      <c r="H79" s="153">
        <f t="shared" si="6"/>
        <v>6</v>
      </c>
      <c r="I79" s="67" t="s">
        <v>1408</v>
      </c>
      <c r="J79" s="153">
        <f t="shared" si="7"/>
        <v>5</v>
      </c>
      <c r="K79" s="67" t="s">
        <v>1410</v>
      </c>
      <c r="L79" s="153">
        <f t="shared" si="8"/>
        <v>9</v>
      </c>
      <c r="M79" s="67" t="s">
        <v>1412</v>
      </c>
      <c r="N79" s="153">
        <f t="shared" si="9"/>
        <v>8</v>
      </c>
      <c r="O79" s="154">
        <f t="shared" si="10"/>
        <v>258</v>
      </c>
      <c r="P79" s="155">
        <f t="shared" si="11"/>
        <v>6.45</v>
      </c>
      <c r="Q79" s="67">
        <v>215</v>
      </c>
      <c r="R79" s="67">
        <v>234</v>
      </c>
      <c r="S79" s="69">
        <v>224</v>
      </c>
      <c r="T79" s="69">
        <v>238</v>
      </c>
      <c r="U79" s="69">
        <v>206</v>
      </c>
      <c r="V79" s="67">
        <v>286</v>
      </c>
      <c r="W79" s="156">
        <f t="shared" si="12"/>
        <v>5.932142857142857</v>
      </c>
      <c r="X79" s="161" t="s">
        <v>742</v>
      </c>
      <c r="Y79" s="163" t="s">
        <v>744</v>
      </c>
      <c r="Z79" s="106" t="s">
        <v>735</v>
      </c>
      <c r="AA79" s="151" t="s">
        <v>793</v>
      </c>
      <c r="AB79" s="151" t="s">
        <v>798</v>
      </c>
      <c r="AC79" s="151" t="s">
        <v>783</v>
      </c>
      <c r="AD79" s="104" t="s">
        <v>1308</v>
      </c>
    </row>
    <row r="80" spans="1:30" s="159" customFormat="1" ht="33.75" customHeight="1">
      <c r="A80" s="75">
        <v>74</v>
      </c>
      <c r="B80" s="66" t="s">
        <v>620</v>
      </c>
      <c r="C80" s="67" t="s">
        <v>1412</v>
      </c>
      <c r="D80" s="153">
        <f t="shared" si="4"/>
        <v>8</v>
      </c>
      <c r="E80" s="67" t="s">
        <v>1412</v>
      </c>
      <c r="F80" s="153">
        <f t="shared" si="5"/>
        <v>8</v>
      </c>
      <c r="G80" s="67" t="s">
        <v>1411</v>
      </c>
      <c r="H80" s="153">
        <f t="shared" si="6"/>
        <v>6</v>
      </c>
      <c r="I80" s="67" t="s">
        <v>1413</v>
      </c>
      <c r="J80" s="153">
        <f t="shared" si="7"/>
        <v>7</v>
      </c>
      <c r="K80" s="67" t="s">
        <v>1410</v>
      </c>
      <c r="L80" s="153">
        <f t="shared" si="8"/>
        <v>9</v>
      </c>
      <c r="M80" s="67" t="s">
        <v>1412</v>
      </c>
      <c r="N80" s="153">
        <f t="shared" si="9"/>
        <v>8</v>
      </c>
      <c r="O80" s="154">
        <f t="shared" si="10"/>
        <v>308</v>
      </c>
      <c r="P80" s="155">
        <f t="shared" si="11"/>
        <v>7.7</v>
      </c>
      <c r="Q80" s="67">
        <v>293</v>
      </c>
      <c r="R80" s="67">
        <v>354</v>
      </c>
      <c r="S80" s="69">
        <v>326</v>
      </c>
      <c r="T80" s="69">
        <v>332</v>
      </c>
      <c r="U80" s="69">
        <v>302</v>
      </c>
      <c r="V80" s="67">
        <v>354</v>
      </c>
      <c r="W80" s="156">
        <f t="shared" si="12"/>
        <v>8.103571428571428</v>
      </c>
      <c r="X80" s="157" t="s">
        <v>739</v>
      </c>
      <c r="Y80" s="160" t="s">
        <v>741</v>
      </c>
      <c r="Z80" s="106" t="s">
        <v>735</v>
      </c>
      <c r="AA80" s="151" t="s">
        <v>792</v>
      </c>
      <c r="AB80" s="151" t="s">
        <v>797</v>
      </c>
      <c r="AC80" s="151" t="s">
        <v>783</v>
      </c>
      <c r="AD80" s="104" t="s">
        <v>1309</v>
      </c>
    </row>
    <row r="81" spans="1:30" s="159" customFormat="1" ht="33.75" customHeight="1">
      <c r="A81" s="75">
        <v>75</v>
      </c>
      <c r="B81" s="66" t="s">
        <v>621</v>
      </c>
      <c r="C81" s="67" t="s">
        <v>1412</v>
      </c>
      <c r="D81" s="153">
        <f t="shared" si="4"/>
        <v>8</v>
      </c>
      <c r="E81" s="67" t="s">
        <v>1413</v>
      </c>
      <c r="F81" s="153">
        <f t="shared" si="5"/>
        <v>7</v>
      </c>
      <c r="G81" s="67" t="s">
        <v>1413</v>
      </c>
      <c r="H81" s="153">
        <f t="shared" si="6"/>
        <v>7</v>
      </c>
      <c r="I81" s="67" t="s">
        <v>1413</v>
      </c>
      <c r="J81" s="153">
        <f t="shared" si="7"/>
        <v>7</v>
      </c>
      <c r="K81" s="67" t="s">
        <v>1412</v>
      </c>
      <c r="L81" s="153">
        <f t="shared" si="8"/>
        <v>8</v>
      </c>
      <c r="M81" s="67" t="s">
        <v>1410</v>
      </c>
      <c r="N81" s="153">
        <f t="shared" si="9"/>
        <v>9</v>
      </c>
      <c r="O81" s="154">
        <f t="shared" si="10"/>
        <v>308</v>
      </c>
      <c r="P81" s="155">
        <f t="shared" si="11"/>
        <v>7.7</v>
      </c>
      <c r="Q81" s="66">
        <v>261</v>
      </c>
      <c r="R81" s="67">
        <v>324</v>
      </c>
      <c r="S81" s="69">
        <v>274</v>
      </c>
      <c r="T81" s="69">
        <v>254</v>
      </c>
      <c r="U81" s="69">
        <v>284</v>
      </c>
      <c r="V81" s="67">
        <v>302</v>
      </c>
      <c r="W81" s="156">
        <f t="shared" si="12"/>
        <v>7.167857142857143</v>
      </c>
      <c r="X81" s="161" t="s">
        <v>742</v>
      </c>
      <c r="Y81" s="160" t="s">
        <v>741</v>
      </c>
      <c r="Z81" s="106" t="s">
        <v>735</v>
      </c>
      <c r="AA81" s="151" t="s">
        <v>793</v>
      </c>
      <c r="AB81" s="151" t="s">
        <v>797</v>
      </c>
      <c r="AC81" s="151" t="s">
        <v>783</v>
      </c>
      <c r="AD81" s="104" t="s">
        <v>1310</v>
      </c>
    </row>
    <row r="82" spans="1:30" s="159" customFormat="1" ht="33.75" customHeight="1">
      <c r="A82" s="75">
        <v>76</v>
      </c>
      <c r="B82" s="66" t="s">
        <v>622</v>
      </c>
      <c r="C82" s="67" t="s">
        <v>1414</v>
      </c>
      <c r="D82" s="153">
        <f t="shared" si="4"/>
        <v>4</v>
      </c>
      <c r="E82" s="165" t="s">
        <v>1398</v>
      </c>
      <c r="F82" s="153">
        <f t="shared" si="5"/>
        <v>0</v>
      </c>
      <c r="G82" s="67" t="s">
        <v>1414</v>
      </c>
      <c r="H82" s="153">
        <f t="shared" si="6"/>
        <v>4</v>
      </c>
      <c r="I82" s="67" t="s">
        <v>1414</v>
      </c>
      <c r="J82" s="153">
        <f t="shared" si="7"/>
        <v>4</v>
      </c>
      <c r="K82" s="67" t="s">
        <v>1408</v>
      </c>
      <c r="L82" s="153">
        <f t="shared" si="8"/>
        <v>5</v>
      </c>
      <c r="M82" s="67" t="s">
        <v>1413</v>
      </c>
      <c r="N82" s="153">
        <f t="shared" si="9"/>
        <v>7</v>
      </c>
      <c r="O82" s="154">
        <f t="shared" si="10"/>
        <v>158</v>
      </c>
      <c r="P82" s="155">
        <f t="shared" si="11"/>
        <v>3.95</v>
      </c>
      <c r="Q82" s="66">
        <v>183</v>
      </c>
      <c r="R82" s="67">
        <v>212</v>
      </c>
      <c r="S82" s="148">
        <v>198</v>
      </c>
      <c r="T82" s="69">
        <v>196</v>
      </c>
      <c r="U82" s="69">
        <v>184</v>
      </c>
      <c r="V82" s="67">
        <v>196</v>
      </c>
      <c r="W82" s="156">
        <f t="shared" si="12"/>
        <v>4.739285714285714</v>
      </c>
      <c r="X82" s="161" t="s">
        <v>742</v>
      </c>
      <c r="Y82" s="162" t="s">
        <v>743</v>
      </c>
      <c r="Z82" s="106" t="s">
        <v>735</v>
      </c>
      <c r="AA82" s="151" t="s">
        <v>793</v>
      </c>
      <c r="AB82" s="151" t="s">
        <v>796</v>
      </c>
      <c r="AC82" s="151" t="s">
        <v>783</v>
      </c>
      <c r="AD82" s="104" t="s">
        <v>1311</v>
      </c>
    </row>
    <row r="83" spans="1:30" s="159" customFormat="1" ht="33.75" customHeight="1">
      <c r="A83" s="75">
        <v>77</v>
      </c>
      <c r="B83" s="66" t="s">
        <v>623</v>
      </c>
      <c r="C83" s="67" t="s">
        <v>1412</v>
      </c>
      <c r="D83" s="153">
        <f t="shared" si="4"/>
        <v>8</v>
      </c>
      <c r="E83" s="67" t="s">
        <v>1413</v>
      </c>
      <c r="F83" s="153">
        <f t="shared" si="5"/>
        <v>7</v>
      </c>
      <c r="G83" s="67" t="s">
        <v>1412</v>
      </c>
      <c r="H83" s="153">
        <f t="shared" si="6"/>
        <v>8</v>
      </c>
      <c r="I83" s="67" t="s">
        <v>1411</v>
      </c>
      <c r="J83" s="153">
        <f t="shared" si="7"/>
        <v>6</v>
      </c>
      <c r="K83" s="67" t="s">
        <v>1412</v>
      </c>
      <c r="L83" s="153">
        <f t="shared" si="8"/>
        <v>8</v>
      </c>
      <c r="M83" s="67" t="s">
        <v>1412</v>
      </c>
      <c r="N83" s="153">
        <f t="shared" si="9"/>
        <v>8</v>
      </c>
      <c r="O83" s="154">
        <f t="shared" si="10"/>
        <v>300</v>
      </c>
      <c r="P83" s="155">
        <f t="shared" si="11"/>
        <v>7.5</v>
      </c>
      <c r="Q83" s="66">
        <v>256</v>
      </c>
      <c r="R83" s="67">
        <v>374</v>
      </c>
      <c r="S83" s="69">
        <v>282</v>
      </c>
      <c r="T83" s="69">
        <v>320</v>
      </c>
      <c r="U83" s="69">
        <v>298</v>
      </c>
      <c r="V83" s="67">
        <v>320</v>
      </c>
      <c r="W83" s="156">
        <f t="shared" si="12"/>
        <v>7.678571428571429</v>
      </c>
      <c r="X83" s="161" t="s">
        <v>742</v>
      </c>
      <c r="Y83" s="162" t="s">
        <v>743</v>
      </c>
      <c r="Z83" s="106" t="s">
        <v>735</v>
      </c>
      <c r="AA83" s="151" t="s">
        <v>793</v>
      </c>
      <c r="AB83" s="151" t="s">
        <v>796</v>
      </c>
      <c r="AC83" s="151" t="s">
        <v>783</v>
      </c>
      <c r="AD83" s="104" t="s">
        <v>1312</v>
      </c>
    </row>
    <row r="84" spans="1:30" s="159" customFormat="1" ht="33.75" customHeight="1">
      <c r="A84" s="75">
        <v>78</v>
      </c>
      <c r="B84" s="66" t="s">
        <v>624</v>
      </c>
      <c r="C84" s="67" t="s">
        <v>1411</v>
      </c>
      <c r="D84" s="153">
        <f t="shared" si="4"/>
        <v>6</v>
      </c>
      <c r="E84" s="67" t="s">
        <v>1411</v>
      </c>
      <c r="F84" s="153">
        <f t="shared" si="5"/>
        <v>6</v>
      </c>
      <c r="G84" s="67" t="s">
        <v>1408</v>
      </c>
      <c r="H84" s="153">
        <f t="shared" si="6"/>
        <v>5</v>
      </c>
      <c r="I84" s="67" t="s">
        <v>1408</v>
      </c>
      <c r="J84" s="153">
        <f t="shared" si="7"/>
        <v>5</v>
      </c>
      <c r="K84" s="67" t="s">
        <v>1411</v>
      </c>
      <c r="L84" s="153">
        <f t="shared" si="8"/>
        <v>6</v>
      </c>
      <c r="M84" s="67" t="s">
        <v>1410</v>
      </c>
      <c r="N84" s="153">
        <f t="shared" si="9"/>
        <v>9</v>
      </c>
      <c r="O84" s="154">
        <f t="shared" si="10"/>
        <v>252</v>
      </c>
      <c r="P84" s="155">
        <f t="shared" si="11"/>
        <v>6.3</v>
      </c>
      <c r="Q84" s="66">
        <v>190</v>
      </c>
      <c r="R84" s="107">
        <v>184</v>
      </c>
      <c r="S84" s="148">
        <v>126</v>
      </c>
      <c r="T84" s="69">
        <v>154</v>
      </c>
      <c r="U84" s="69">
        <v>186</v>
      </c>
      <c r="V84" s="112">
        <v>196</v>
      </c>
      <c r="W84" s="156">
        <f t="shared" si="12"/>
        <v>4.6</v>
      </c>
      <c r="X84" s="161" t="s">
        <v>742</v>
      </c>
      <c r="Y84" s="162" t="s">
        <v>743</v>
      </c>
      <c r="Z84" s="106" t="s">
        <v>735</v>
      </c>
      <c r="AA84" s="151" t="s">
        <v>793</v>
      </c>
      <c r="AB84" s="151" t="s">
        <v>796</v>
      </c>
      <c r="AC84" s="151" t="s">
        <v>783</v>
      </c>
      <c r="AD84" s="104" t="s">
        <v>1313</v>
      </c>
    </row>
    <row r="85" spans="1:30" s="159" customFormat="1" ht="33.75" customHeight="1">
      <c r="A85" s="75">
        <v>79</v>
      </c>
      <c r="B85" s="66" t="s">
        <v>625</v>
      </c>
      <c r="C85" s="67" t="s">
        <v>1413</v>
      </c>
      <c r="D85" s="153">
        <f t="shared" si="4"/>
        <v>7</v>
      </c>
      <c r="E85" s="67" t="s">
        <v>1411</v>
      </c>
      <c r="F85" s="153">
        <f t="shared" si="5"/>
        <v>6</v>
      </c>
      <c r="G85" s="67" t="s">
        <v>1411</v>
      </c>
      <c r="H85" s="153">
        <f t="shared" si="6"/>
        <v>6</v>
      </c>
      <c r="I85" s="67" t="s">
        <v>1411</v>
      </c>
      <c r="J85" s="153">
        <f t="shared" si="7"/>
        <v>6</v>
      </c>
      <c r="K85" s="67" t="s">
        <v>1410</v>
      </c>
      <c r="L85" s="153">
        <f t="shared" si="8"/>
        <v>9</v>
      </c>
      <c r="M85" s="67" t="s">
        <v>1410</v>
      </c>
      <c r="N85" s="153">
        <f t="shared" si="9"/>
        <v>9</v>
      </c>
      <c r="O85" s="154">
        <f t="shared" si="10"/>
        <v>288</v>
      </c>
      <c r="P85" s="155">
        <f t="shared" si="11"/>
        <v>7.2</v>
      </c>
      <c r="Q85" s="66">
        <v>259</v>
      </c>
      <c r="R85" s="67">
        <v>300</v>
      </c>
      <c r="S85" s="69">
        <v>218</v>
      </c>
      <c r="T85" s="69">
        <v>270</v>
      </c>
      <c r="U85" s="69">
        <v>252</v>
      </c>
      <c r="V85" s="67">
        <v>286</v>
      </c>
      <c r="W85" s="156">
        <f t="shared" si="12"/>
        <v>6.689285714285714</v>
      </c>
      <c r="X85" s="144" t="s">
        <v>728</v>
      </c>
      <c r="Y85" s="160" t="s">
        <v>741</v>
      </c>
      <c r="Z85" s="106" t="s">
        <v>735</v>
      </c>
      <c r="AA85" s="151" t="s">
        <v>794</v>
      </c>
      <c r="AB85" s="151" t="s">
        <v>797</v>
      </c>
      <c r="AC85" s="151" t="s">
        <v>783</v>
      </c>
      <c r="AD85" s="104" t="s">
        <v>1314</v>
      </c>
    </row>
    <row r="86" spans="1:30" s="159" customFormat="1" ht="33.75" customHeight="1">
      <c r="A86" s="75">
        <v>80</v>
      </c>
      <c r="B86" s="66" t="s">
        <v>626</v>
      </c>
      <c r="C86" s="67" t="s">
        <v>1413</v>
      </c>
      <c r="D86" s="153">
        <f t="shared" si="4"/>
        <v>7</v>
      </c>
      <c r="E86" s="67" t="s">
        <v>1412</v>
      </c>
      <c r="F86" s="153">
        <f t="shared" si="5"/>
        <v>8</v>
      </c>
      <c r="G86" s="67" t="s">
        <v>1411</v>
      </c>
      <c r="H86" s="153">
        <f t="shared" si="6"/>
        <v>6</v>
      </c>
      <c r="I86" s="67" t="s">
        <v>1411</v>
      </c>
      <c r="J86" s="153">
        <f t="shared" si="7"/>
        <v>6</v>
      </c>
      <c r="K86" s="67" t="s">
        <v>1410</v>
      </c>
      <c r="L86" s="153">
        <f t="shared" si="8"/>
        <v>9</v>
      </c>
      <c r="M86" s="67" t="s">
        <v>1410</v>
      </c>
      <c r="N86" s="153">
        <f t="shared" si="9"/>
        <v>9</v>
      </c>
      <c r="O86" s="154">
        <f t="shared" si="10"/>
        <v>304</v>
      </c>
      <c r="P86" s="155">
        <f t="shared" si="11"/>
        <v>7.6</v>
      </c>
      <c r="Q86" s="67">
        <v>220</v>
      </c>
      <c r="R86" s="67">
        <v>240</v>
      </c>
      <c r="S86" s="69">
        <v>192</v>
      </c>
      <c r="T86" s="69">
        <v>210</v>
      </c>
      <c r="U86" s="69">
        <v>196</v>
      </c>
      <c r="V86" s="67">
        <v>250</v>
      </c>
      <c r="W86" s="156">
        <f t="shared" si="12"/>
        <v>5.757142857142857</v>
      </c>
      <c r="X86" s="144" t="s">
        <v>728</v>
      </c>
      <c r="Y86" s="160" t="s">
        <v>741</v>
      </c>
      <c r="Z86" s="106" t="s">
        <v>735</v>
      </c>
      <c r="AA86" s="151" t="s">
        <v>794</v>
      </c>
      <c r="AB86" s="151" t="s">
        <v>797</v>
      </c>
      <c r="AC86" s="151" t="s">
        <v>783</v>
      </c>
      <c r="AD86" s="104" t="s">
        <v>1315</v>
      </c>
    </row>
    <row r="87" spans="1:30" s="159" customFormat="1" ht="33.75" customHeight="1">
      <c r="A87" s="75">
        <v>81</v>
      </c>
      <c r="B87" s="66" t="s">
        <v>627</v>
      </c>
      <c r="C87" s="67" t="s">
        <v>1413</v>
      </c>
      <c r="D87" s="153">
        <f aca="true" t="shared" si="13" ref="D87:D104">IF(C87="AA",10,IF(C87="AB",9,IF(C87="BB",8,IF(C87="BC",7,IF(C87="CC",6,IF(C87="CD",5,IF(C87="DD",4,IF(C87="F",0))))))))</f>
        <v>7</v>
      </c>
      <c r="E87" s="67" t="s">
        <v>1411</v>
      </c>
      <c r="F87" s="153">
        <f aca="true" t="shared" si="14" ref="F87:F104">IF(E87="AA",10,IF(E87="AB",9,IF(E87="BB",8,IF(E87="BC",7,IF(E87="CC",6,IF(E87="CD",5,IF(E87="DD",4,IF(E87="F",0))))))))</f>
        <v>6</v>
      </c>
      <c r="G87" s="67" t="s">
        <v>1411</v>
      </c>
      <c r="H87" s="153">
        <f aca="true" t="shared" si="15" ref="H87:H104">IF(G87="AA",10,IF(G87="AB",9,IF(G87="BB",8,IF(G87="BC",7,IF(G87="CC",6,IF(G87="CD",5,IF(G87="DD",4,IF(G87="F",0))))))))</f>
        <v>6</v>
      </c>
      <c r="I87" s="67" t="s">
        <v>1408</v>
      </c>
      <c r="J87" s="153">
        <f aca="true" t="shared" si="16" ref="J87:J104">IF(I87="AA",10,IF(I87="AB",9,IF(I87="BB",8,IF(I87="BC",7,IF(I87="CC",6,IF(I87="CD",5,IF(I87="DD",4,IF(I87="F",0))))))))</f>
        <v>5</v>
      </c>
      <c r="K87" s="67" t="s">
        <v>1413</v>
      </c>
      <c r="L87" s="153">
        <f aca="true" t="shared" si="17" ref="L87:L104">IF(K87="AA",10,IF(K87="AB",9,IF(K87="BB",8,IF(K87="BC",7,IF(K87="CC",6,IF(K87="CD",5,IF(K87="DD",4,IF(K87="F",0))))))))</f>
        <v>7</v>
      </c>
      <c r="M87" s="67" t="s">
        <v>1410</v>
      </c>
      <c r="N87" s="153">
        <f aca="true" t="shared" si="18" ref="N87:N104">IF(M87="AA",10,IF(M87="AB",9,IF(M87="BB",8,IF(M87="BC",7,IF(M87="CC",6,IF(M87="CD",5,IF(M87="DD",4,IF(M87="F",0))))))))</f>
        <v>9</v>
      </c>
      <c r="O87" s="154">
        <f t="shared" si="10"/>
        <v>270</v>
      </c>
      <c r="P87" s="155">
        <f t="shared" si="11"/>
        <v>6.75</v>
      </c>
      <c r="Q87" s="66">
        <v>209</v>
      </c>
      <c r="R87" s="67">
        <v>228</v>
      </c>
      <c r="S87" s="69">
        <v>204</v>
      </c>
      <c r="T87" s="69">
        <v>210</v>
      </c>
      <c r="U87" s="69">
        <v>238</v>
      </c>
      <c r="V87" s="67">
        <v>272</v>
      </c>
      <c r="W87" s="156">
        <f t="shared" si="12"/>
        <v>5.825</v>
      </c>
      <c r="X87" s="144" t="s">
        <v>728</v>
      </c>
      <c r="Y87" s="158" t="s">
        <v>740</v>
      </c>
      <c r="Z87" s="106" t="s">
        <v>735</v>
      </c>
      <c r="AA87" s="151" t="s">
        <v>794</v>
      </c>
      <c r="AB87" s="151" t="s">
        <v>795</v>
      </c>
      <c r="AC87" s="151" t="s">
        <v>783</v>
      </c>
      <c r="AD87" s="105" t="s">
        <v>1316</v>
      </c>
    </row>
    <row r="88" spans="1:30" s="159" customFormat="1" ht="33.75" customHeight="1">
      <c r="A88" s="75">
        <v>82</v>
      </c>
      <c r="B88" s="66" t="s">
        <v>628</v>
      </c>
      <c r="C88" s="67" t="s">
        <v>1413</v>
      </c>
      <c r="D88" s="153">
        <f t="shared" si="13"/>
        <v>7</v>
      </c>
      <c r="E88" s="67" t="s">
        <v>1411</v>
      </c>
      <c r="F88" s="153">
        <f t="shared" si="14"/>
        <v>6</v>
      </c>
      <c r="G88" s="67" t="s">
        <v>1414</v>
      </c>
      <c r="H88" s="153">
        <f t="shared" si="15"/>
        <v>4</v>
      </c>
      <c r="I88" s="67" t="s">
        <v>1413</v>
      </c>
      <c r="J88" s="153">
        <f t="shared" si="16"/>
        <v>7</v>
      </c>
      <c r="K88" s="67" t="s">
        <v>1412</v>
      </c>
      <c r="L88" s="153">
        <f t="shared" si="17"/>
        <v>8</v>
      </c>
      <c r="M88" s="67" t="s">
        <v>1413</v>
      </c>
      <c r="N88" s="153">
        <f t="shared" si="18"/>
        <v>7</v>
      </c>
      <c r="O88" s="154">
        <f t="shared" si="10"/>
        <v>260</v>
      </c>
      <c r="P88" s="155">
        <f t="shared" si="11"/>
        <v>6.5</v>
      </c>
      <c r="Q88" s="67">
        <v>268</v>
      </c>
      <c r="R88" s="67">
        <v>316</v>
      </c>
      <c r="S88" s="69">
        <v>244</v>
      </c>
      <c r="T88" s="69">
        <v>304</v>
      </c>
      <c r="U88" s="69">
        <v>266</v>
      </c>
      <c r="V88" s="67">
        <v>296</v>
      </c>
      <c r="W88" s="156">
        <f t="shared" si="12"/>
        <v>6.978571428571429</v>
      </c>
      <c r="X88" s="157" t="s">
        <v>739</v>
      </c>
      <c r="Y88" s="158" t="s">
        <v>740</v>
      </c>
      <c r="Z88" s="106" t="s">
        <v>735</v>
      </c>
      <c r="AA88" s="151" t="s">
        <v>792</v>
      </c>
      <c r="AB88" s="151" t="s">
        <v>795</v>
      </c>
      <c r="AC88" s="151" t="s">
        <v>783</v>
      </c>
      <c r="AD88" s="104" t="s">
        <v>1317</v>
      </c>
    </row>
    <row r="89" spans="1:30" s="159" customFormat="1" ht="33.75" customHeight="1">
      <c r="A89" s="75">
        <v>83</v>
      </c>
      <c r="B89" s="66" t="s">
        <v>629</v>
      </c>
      <c r="C89" s="67" t="s">
        <v>1412</v>
      </c>
      <c r="D89" s="153">
        <f t="shared" si="13"/>
        <v>8</v>
      </c>
      <c r="E89" s="67" t="s">
        <v>1413</v>
      </c>
      <c r="F89" s="153">
        <f t="shared" si="14"/>
        <v>7</v>
      </c>
      <c r="G89" s="67" t="s">
        <v>1411</v>
      </c>
      <c r="H89" s="153">
        <f t="shared" si="15"/>
        <v>6</v>
      </c>
      <c r="I89" s="67" t="s">
        <v>1413</v>
      </c>
      <c r="J89" s="153">
        <f t="shared" si="16"/>
        <v>7</v>
      </c>
      <c r="K89" s="67" t="s">
        <v>1412</v>
      </c>
      <c r="L89" s="153">
        <f t="shared" si="17"/>
        <v>8</v>
      </c>
      <c r="M89" s="67" t="s">
        <v>1413</v>
      </c>
      <c r="N89" s="153">
        <f t="shared" si="18"/>
        <v>7</v>
      </c>
      <c r="O89" s="154">
        <f t="shared" si="10"/>
        <v>286</v>
      </c>
      <c r="P89" s="155">
        <f t="shared" si="11"/>
        <v>7.15</v>
      </c>
      <c r="Q89" s="67">
        <v>225</v>
      </c>
      <c r="R89" s="67">
        <v>268</v>
      </c>
      <c r="S89" s="69">
        <v>248</v>
      </c>
      <c r="T89" s="69">
        <v>302</v>
      </c>
      <c r="U89" s="69">
        <v>290</v>
      </c>
      <c r="V89" s="67">
        <v>346</v>
      </c>
      <c r="W89" s="156">
        <f t="shared" si="12"/>
        <v>7.017857142857143</v>
      </c>
      <c r="X89" s="157" t="s">
        <v>739</v>
      </c>
      <c r="Y89" s="163" t="s">
        <v>744</v>
      </c>
      <c r="Z89" s="106" t="s">
        <v>735</v>
      </c>
      <c r="AA89" s="151" t="s">
        <v>792</v>
      </c>
      <c r="AB89" s="151" t="s">
        <v>798</v>
      </c>
      <c r="AC89" s="151" t="s">
        <v>783</v>
      </c>
      <c r="AD89" s="104" t="s">
        <v>1318</v>
      </c>
    </row>
    <row r="90" spans="1:30" s="159" customFormat="1" ht="33.75" customHeight="1">
      <c r="A90" s="75">
        <v>84</v>
      </c>
      <c r="B90" s="66" t="s">
        <v>630</v>
      </c>
      <c r="C90" s="67" t="s">
        <v>1413</v>
      </c>
      <c r="D90" s="153">
        <f t="shared" si="13"/>
        <v>7</v>
      </c>
      <c r="E90" s="67" t="s">
        <v>1411</v>
      </c>
      <c r="F90" s="153">
        <f t="shared" si="14"/>
        <v>6</v>
      </c>
      <c r="G90" s="67" t="s">
        <v>1411</v>
      </c>
      <c r="H90" s="153">
        <f t="shared" si="15"/>
        <v>6</v>
      </c>
      <c r="I90" s="67" t="s">
        <v>1411</v>
      </c>
      <c r="J90" s="153">
        <f t="shared" si="16"/>
        <v>6</v>
      </c>
      <c r="K90" s="67" t="s">
        <v>1413</v>
      </c>
      <c r="L90" s="153">
        <f t="shared" si="17"/>
        <v>7</v>
      </c>
      <c r="M90" s="67" t="s">
        <v>1412</v>
      </c>
      <c r="N90" s="153">
        <f t="shared" si="18"/>
        <v>8</v>
      </c>
      <c r="O90" s="154">
        <f t="shared" si="10"/>
        <v>268</v>
      </c>
      <c r="P90" s="155">
        <f t="shared" si="11"/>
        <v>6.7</v>
      </c>
      <c r="Q90" s="67">
        <v>249</v>
      </c>
      <c r="R90" s="67">
        <v>284</v>
      </c>
      <c r="S90" s="69">
        <v>218</v>
      </c>
      <c r="T90" s="69">
        <v>222</v>
      </c>
      <c r="U90" s="69">
        <v>222</v>
      </c>
      <c r="V90" s="67">
        <v>296</v>
      </c>
      <c r="W90" s="156">
        <f t="shared" si="12"/>
        <v>6.2821428571428575</v>
      </c>
      <c r="X90" s="157" t="s">
        <v>739</v>
      </c>
      <c r="Y90" s="163" t="s">
        <v>744</v>
      </c>
      <c r="Z90" s="106" t="s">
        <v>735</v>
      </c>
      <c r="AA90" s="151" t="s">
        <v>792</v>
      </c>
      <c r="AB90" s="151" t="s">
        <v>798</v>
      </c>
      <c r="AC90" s="151" t="s">
        <v>783</v>
      </c>
      <c r="AD90" s="104" t="s">
        <v>1319</v>
      </c>
    </row>
    <row r="91" spans="1:30" s="159" customFormat="1" ht="33.75" customHeight="1">
      <c r="A91" s="75">
        <v>85</v>
      </c>
      <c r="B91" s="66" t="s">
        <v>631</v>
      </c>
      <c r="C91" s="67" t="s">
        <v>1413</v>
      </c>
      <c r="D91" s="153">
        <f t="shared" si="13"/>
        <v>7</v>
      </c>
      <c r="E91" s="67" t="s">
        <v>1413</v>
      </c>
      <c r="F91" s="153">
        <f t="shared" si="14"/>
        <v>7</v>
      </c>
      <c r="G91" s="67" t="s">
        <v>1411</v>
      </c>
      <c r="H91" s="153">
        <f t="shared" si="15"/>
        <v>6</v>
      </c>
      <c r="I91" s="67" t="s">
        <v>1411</v>
      </c>
      <c r="J91" s="153">
        <f t="shared" si="16"/>
        <v>6</v>
      </c>
      <c r="K91" s="67" t="s">
        <v>1412</v>
      </c>
      <c r="L91" s="153">
        <f t="shared" si="17"/>
        <v>8</v>
      </c>
      <c r="M91" s="67" t="s">
        <v>1412</v>
      </c>
      <c r="N91" s="153">
        <f t="shared" si="18"/>
        <v>8</v>
      </c>
      <c r="O91" s="154">
        <f t="shared" si="10"/>
        <v>282</v>
      </c>
      <c r="P91" s="155">
        <f t="shared" si="11"/>
        <v>7.05</v>
      </c>
      <c r="Q91" s="67">
        <v>286</v>
      </c>
      <c r="R91" s="67">
        <v>370</v>
      </c>
      <c r="S91" s="69">
        <v>306</v>
      </c>
      <c r="T91" s="69">
        <v>304</v>
      </c>
      <c r="U91" s="69">
        <v>288</v>
      </c>
      <c r="V91" s="67">
        <v>324</v>
      </c>
      <c r="W91" s="156">
        <f t="shared" si="12"/>
        <v>7.714285714285714</v>
      </c>
      <c r="X91" s="157" t="s">
        <v>739</v>
      </c>
      <c r="Y91" s="160" t="s">
        <v>741</v>
      </c>
      <c r="Z91" s="106" t="s">
        <v>735</v>
      </c>
      <c r="AA91" s="151" t="s">
        <v>792</v>
      </c>
      <c r="AB91" s="151" t="s">
        <v>797</v>
      </c>
      <c r="AC91" s="151" t="s">
        <v>783</v>
      </c>
      <c r="AD91" s="104" t="s">
        <v>1320</v>
      </c>
    </row>
    <row r="92" spans="1:30" s="159" customFormat="1" ht="33.75" customHeight="1">
      <c r="A92" s="75">
        <v>86</v>
      </c>
      <c r="B92" s="66" t="s">
        <v>632</v>
      </c>
      <c r="C92" s="67" t="s">
        <v>1411</v>
      </c>
      <c r="D92" s="153">
        <f t="shared" si="13"/>
        <v>6</v>
      </c>
      <c r="E92" s="67" t="s">
        <v>1413</v>
      </c>
      <c r="F92" s="153">
        <f t="shared" si="14"/>
        <v>7</v>
      </c>
      <c r="G92" s="67" t="s">
        <v>1413</v>
      </c>
      <c r="H92" s="153">
        <f t="shared" si="15"/>
        <v>7</v>
      </c>
      <c r="I92" s="67" t="s">
        <v>1411</v>
      </c>
      <c r="J92" s="153">
        <f t="shared" si="16"/>
        <v>6</v>
      </c>
      <c r="K92" s="67" t="s">
        <v>1410</v>
      </c>
      <c r="L92" s="153">
        <f t="shared" si="17"/>
        <v>9</v>
      </c>
      <c r="M92" s="67" t="s">
        <v>1412</v>
      </c>
      <c r="N92" s="153">
        <f t="shared" si="18"/>
        <v>8</v>
      </c>
      <c r="O92" s="154">
        <f t="shared" si="10"/>
        <v>288</v>
      </c>
      <c r="P92" s="155">
        <f t="shared" si="11"/>
        <v>7.2</v>
      </c>
      <c r="Q92" s="67">
        <v>244</v>
      </c>
      <c r="R92" s="67">
        <v>234</v>
      </c>
      <c r="S92" s="69">
        <v>222</v>
      </c>
      <c r="T92" s="69">
        <v>254</v>
      </c>
      <c r="U92" s="69">
        <v>256</v>
      </c>
      <c r="V92" s="67">
        <v>288</v>
      </c>
      <c r="W92" s="156">
        <f t="shared" si="12"/>
        <v>6.378571428571429</v>
      </c>
      <c r="X92" s="161" t="s">
        <v>742</v>
      </c>
      <c r="Y92" s="162" t="s">
        <v>743</v>
      </c>
      <c r="Z92" s="106" t="s">
        <v>735</v>
      </c>
      <c r="AA92" s="151" t="s">
        <v>793</v>
      </c>
      <c r="AB92" s="151" t="s">
        <v>796</v>
      </c>
      <c r="AC92" s="151" t="s">
        <v>783</v>
      </c>
      <c r="AD92" s="104" t="s">
        <v>1321</v>
      </c>
    </row>
    <row r="93" spans="1:30" s="159" customFormat="1" ht="33.75" customHeight="1">
      <c r="A93" s="75">
        <v>87</v>
      </c>
      <c r="B93" s="66" t="s">
        <v>633</v>
      </c>
      <c r="C93" s="67" t="s">
        <v>1409</v>
      </c>
      <c r="D93" s="153">
        <f t="shared" si="13"/>
        <v>10</v>
      </c>
      <c r="E93" s="67" t="s">
        <v>1413</v>
      </c>
      <c r="F93" s="153">
        <f t="shared" si="14"/>
        <v>7</v>
      </c>
      <c r="G93" s="67" t="s">
        <v>1410</v>
      </c>
      <c r="H93" s="153">
        <f t="shared" si="15"/>
        <v>9</v>
      </c>
      <c r="I93" s="67" t="s">
        <v>1413</v>
      </c>
      <c r="J93" s="153">
        <f t="shared" si="16"/>
        <v>7</v>
      </c>
      <c r="K93" s="67" t="s">
        <v>1409</v>
      </c>
      <c r="L93" s="153">
        <f t="shared" si="17"/>
        <v>10</v>
      </c>
      <c r="M93" s="67" t="s">
        <v>1410</v>
      </c>
      <c r="N93" s="153">
        <f t="shared" si="18"/>
        <v>9</v>
      </c>
      <c r="O93" s="154">
        <f t="shared" si="10"/>
        <v>344</v>
      </c>
      <c r="P93" s="155">
        <f t="shared" si="11"/>
        <v>8.6</v>
      </c>
      <c r="Q93" s="67">
        <v>324</v>
      </c>
      <c r="R93" s="67">
        <v>412</v>
      </c>
      <c r="S93" s="69">
        <v>366</v>
      </c>
      <c r="T93" s="69">
        <v>310</v>
      </c>
      <c r="U93" s="69">
        <v>334</v>
      </c>
      <c r="V93" s="67">
        <v>362</v>
      </c>
      <c r="W93" s="156">
        <f t="shared" si="12"/>
        <v>8.757142857142858</v>
      </c>
      <c r="X93" s="144" t="s">
        <v>728</v>
      </c>
      <c r="Y93" s="160" t="s">
        <v>741</v>
      </c>
      <c r="Z93" s="106" t="s">
        <v>735</v>
      </c>
      <c r="AA93" s="151" t="s">
        <v>794</v>
      </c>
      <c r="AB93" s="151" t="s">
        <v>797</v>
      </c>
      <c r="AC93" s="151" t="s">
        <v>783</v>
      </c>
      <c r="AD93" s="104" t="s">
        <v>1322</v>
      </c>
    </row>
    <row r="94" spans="1:30" s="159" customFormat="1" ht="33.75" customHeight="1">
      <c r="A94" s="75">
        <v>88</v>
      </c>
      <c r="B94" s="66" t="s">
        <v>634</v>
      </c>
      <c r="C94" s="67" t="s">
        <v>1412</v>
      </c>
      <c r="D94" s="153">
        <f t="shared" si="13"/>
        <v>8</v>
      </c>
      <c r="E94" s="67" t="s">
        <v>1413</v>
      </c>
      <c r="F94" s="153">
        <f t="shared" si="14"/>
        <v>7</v>
      </c>
      <c r="G94" s="67" t="s">
        <v>1412</v>
      </c>
      <c r="H94" s="153">
        <f t="shared" si="15"/>
        <v>8</v>
      </c>
      <c r="I94" s="67" t="s">
        <v>1413</v>
      </c>
      <c r="J94" s="153">
        <f t="shared" si="16"/>
        <v>7</v>
      </c>
      <c r="K94" s="67" t="s">
        <v>1409</v>
      </c>
      <c r="L94" s="153">
        <f t="shared" si="17"/>
        <v>10</v>
      </c>
      <c r="M94" s="67" t="s">
        <v>1410</v>
      </c>
      <c r="N94" s="153">
        <f t="shared" si="18"/>
        <v>9</v>
      </c>
      <c r="O94" s="154">
        <f t="shared" si="10"/>
        <v>326</v>
      </c>
      <c r="P94" s="155">
        <f t="shared" si="11"/>
        <v>8.15</v>
      </c>
      <c r="Q94" s="67">
        <v>324</v>
      </c>
      <c r="R94" s="67">
        <v>356</v>
      </c>
      <c r="S94" s="69">
        <v>318</v>
      </c>
      <c r="T94" s="69">
        <v>304</v>
      </c>
      <c r="U94" s="69">
        <v>318</v>
      </c>
      <c r="V94" s="67">
        <v>352</v>
      </c>
      <c r="W94" s="156">
        <f t="shared" si="12"/>
        <v>8.207142857142857</v>
      </c>
      <c r="X94" s="157" t="s">
        <v>739</v>
      </c>
      <c r="Y94" s="160" t="s">
        <v>741</v>
      </c>
      <c r="Z94" s="106" t="s">
        <v>735</v>
      </c>
      <c r="AA94" s="151" t="s">
        <v>792</v>
      </c>
      <c r="AB94" s="151" t="s">
        <v>797</v>
      </c>
      <c r="AC94" s="151" t="s">
        <v>783</v>
      </c>
      <c r="AD94" s="104" t="s">
        <v>1323</v>
      </c>
    </row>
    <row r="95" spans="1:30" s="159" customFormat="1" ht="33.75" customHeight="1">
      <c r="A95" s="75">
        <v>89</v>
      </c>
      <c r="B95" s="66" t="s">
        <v>635</v>
      </c>
      <c r="C95" s="67" t="s">
        <v>1414</v>
      </c>
      <c r="D95" s="153">
        <f t="shared" si="13"/>
        <v>4</v>
      </c>
      <c r="E95" s="165" t="s">
        <v>1398</v>
      </c>
      <c r="F95" s="153">
        <f t="shared" si="14"/>
        <v>0</v>
      </c>
      <c r="G95" s="165" t="s">
        <v>1398</v>
      </c>
      <c r="H95" s="153">
        <f t="shared" si="15"/>
        <v>0</v>
      </c>
      <c r="I95" s="67" t="s">
        <v>1408</v>
      </c>
      <c r="J95" s="153">
        <f t="shared" si="16"/>
        <v>5</v>
      </c>
      <c r="K95" s="67" t="s">
        <v>1411</v>
      </c>
      <c r="L95" s="153">
        <f t="shared" si="17"/>
        <v>6</v>
      </c>
      <c r="M95" s="67" t="s">
        <v>1410</v>
      </c>
      <c r="N95" s="153">
        <f t="shared" si="18"/>
        <v>9</v>
      </c>
      <c r="O95" s="154">
        <f t="shared" si="10"/>
        <v>162</v>
      </c>
      <c r="P95" s="155">
        <f t="shared" si="11"/>
        <v>4.05</v>
      </c>
      <c r="Q95" s="67">
        <v>188</v>
      </c>
      <c r="R95" s="67">
        <v>132</v>
      </c>
      <c r="S95" s="145">
        <v>102</v>
      </c>
      <c r="T95" s="111">
        <v>114</v>
      </c>
      <c r="U95" s="69">
        <v>160</v>
      </c>
      <c r="V95" s="112">
        <v>190</v>
      </c>
      <c r="W95" s="156">
        <f t="shared" si="12"/>
        <v>3.742857142857143</v>
      </c>
      <c r="X95" s="161" t="s">
        <v>742</v>
      </c>
      <c r="Y95" s="158" t="s">
        <v>740</v>
      </c>
      <c r="Z95" s="106" t="s">
        <v>735</v>
      </c>
      <c r="AA95" s="151" t="s">
        <v>793</v>
      </c>
      <c r="AB95" s="151" t="s">
        <v>795</v>
      </c>
      <c r="AC95" s="151" t="s">
        <v>783</v>
      </c>
      <c r="AD95" s="104" t="s">
        <v>1324</v>
      </c>
    </row>
    <row r="96" spans="1:30" s="159" customFormat="1" ht="33.75" customHeight="1">
      <c r="A96" s="75">
        <v>90</v>
      </c>
      <c r="B96" s="66" t="s">
        <v>636</v>
      </c>
      <c r="C96" s="67" t="s">
        <v>1412</v>
      </c>
      <c r="D96" s="153">
        <f t="shared" si="13"/>
        <v>8</v>
      </c>
      <c r="E96" s="67" t="s">
        <v>1412</v>
      </c>
      <c r="F96" s="153">
        <f t="shared" si="14"/>
        <v>8</v>
      </c>
      <c r="G96" s="67" t="s">
        <v>1412</v>
      </c>
      <c r="H96" s="153">
        <f t="shared" si="15"/>
        <v>8</v>
      </c>
      <c r="I96" s="67" t="s">
        <v>1413</v>
      </c>
      <c r="J96" s="153">
        <f t="shared" si="16"/>
        <v>7</v>
      </c>
      <c r="K96" s="67" t="s">
        <v>1409</v>
      </c>
      <c r="L96" s="153">
        <f t="shared" si="17"/>
        <v>10</v>
      </c>
      <c r="M96" s="67" t="s">
        <v>1412</v>
      </c>
      <c r="N96" s="153">
        <f t="shared" si="18"/>
        <v>8</v>
      </c>
      <c r="O96" s="154">
        <f t="shared" si="10"/>
        <v>326</v>
      </c>
      <c r="P96" s="155">
        <f t="shared" si="11"/>
        <v>8.15</v>
      </c>
      <c r="Q96" s="67">
        <v>320</v>
      </c>
      <c r="R96" s="67">
        <v>416</v>
      </c>
      <c r="S96" s="67">
        <v>332</v>
      </c>
      <c r="T96" s="67">
        <v>336</v>
      </c>
      <c r="U96" s="69">
        <v>300</v>
      </c>
      <c r="V96" s="67">
        <v>366</v>
      </c>
      <c r="W96" s="156">
        <f t="shared" si="12"/>
        <v>8.557142857142857</v>
      </c>
      <c r="X96" s="157" t="s">
        <v>739</v>
      </c>
      <c r="Y96" s="160" t="s">
        <v>741</v>
      </c>
      <c r="Z96" s="106" t="s">
        <v>735</v>
      </c>
      <c r="AA96" s="151" t="s">
        <v>792</v>
      </c>
      <c r="AB96" s="151" t="s">
        <v>797</v>
      </c>
      <c r="AC96" s="151" t="s">
        <v>783</v>
      </c>
      <c r="AD96" s="104" t="s">
        <v>1326</v>
      </c>
    </row>
    <row r="97" spans="1:30" s="159" customFormat="1" ht="33.75" customHeight="1">
      <c r="A97" s="75">
        <v>91</v>
      </c>
      <c r="B97" s="66" t="s">
        <v>637</v>
      </c>
      <c r="C97" s="67" t="s">
        <v>1409</v>
      </c>
      <c r="D97" s="153">
        <f t="shared" si="13"/>
        <v>10</v>
      </c>
      <c r="E97" s="67" t="s">
        <v>1410</v>
      </c>
      <c r="F97" s="153">
        <f t="shared" si="14"/>
        <v>9</v>
      </c>
      <c r="G97" s="67" t="s">
        <v>1410</v>
      </c>
      <c r="H97" s="153">
        <f t="shared" si="15"/>
        <v>9</v>
      </c>
      <c r="I97" s="67" t="s">
        <v>1413</v>
      </c>
      <c r="J97" s="153">
        <f t="shared" si="16"/>
        <v>7</v>
      </c>
      <c r="K97" s="67" t="s">
        <v>1409</v>
      </c>
      <c r="L97" s="153">
        <f t="shared" si="17"/>
        <v>10</v>
      </c>
      <c r="M97" s="67" t="s">
        <v>1410</v>
      </c>
      <c r="N97" s="153">
        <f t="shared" si="18"/>
        <v>9</v>
      </c>
      <c r="O97" s="154">
        <f t="shared" si="10"/>
        <v>360</v>
      </c>
      <c r="P97" s="155">
        <f t="shared" si="11"/>
        <v>9</v>
      </c>
      <c r="Q97" s="67">
        <v>319</v>
      </c>
      <c r="R97" s="67">
        <v>386</v>
      </c>
      <c r="S97" s="67">
        <v>340</v>
      </c>
      <c r="T97" s="67">
        <v>378</v>
      </c>
      <c r="U97" s="69">
        <v>338</v>
      </c>
      <c r="V97" s="67">
        <v>366</v>
      </c>
      <c r="W97" s="156">
        <f t="shared" si="12"/>
        <v>8.882142857142858</v>
      </c>
      <c r="X97" s="144" t="s">
        <v>728</v>
      </c>
      <c r="Y97" s="160" t="s">
        <v>741</v>
      </c>
      <c r="Z97" s="106" t="s">
        <v>735</v>
      </c>
      <c r="AA97" s="151" t="s">
        <v>794</v>
      </c>
      <c r="AB97" s="151" t="s">
        <v>797</v>
      </c>
      <c r="AC97" s="151" t="s">
        <v>783</v>
      </c>
      <c r="AD97" s="104" t="s">
        <v>1327</v>
      </c>
    </row>
    <row r="98" spans="1:30" s="159" customFormat="1" ht="33.75" customHeight="1">
      <c r="A98" s="75">
        <v>92</v>
      </c>
      <c r="B98" s="66" t="s">
        <v>638</v>
      </c>
      <c r="C98" s="67" t="s">
        <v>1412</v>
      </c>
      <c r="D98" s="153">
        <f t="shared" si="13"/>
        <v>8</v>
      </c>
      <c r="E98" s="67" t="s">
        <v>1412</v>
      </c>
      <c r="F98" s="153">
        <f t="shared" si="14"/>
        <v>8</v>
      </c>
      <c r="G98" s="67" t="s">
        <v>1412</v>
      </c>
      <c r="H98" s="153">
        <f t="shared" si="15"/>
        <v>8</v>
      </c>
      <c r="I98" s="67" t="s">
        <v>1412</v>
      </c>
      <c r="J98" s="153">
        <f t="shared" si="16"/>
        <v>8</v>
      </c>
      <c r="K98" s="67" t="s">
        <v>1410</v>
      </c>
      <c r="L98" s="153">
        <f t="shared" si="17"/>
        <v>9</v>
      </c>
      <c r="M98" s="67" t="s">
        <v>1410</v>
      </c>
      <c r="N98" s="153">
        <f t="shared" si="18"/>
        <v>9</v>
      </c>
      <c r="O98" s="154">
        <f t="shared" si="10"/>
        <v>334</v>
      </c>
      <c r="P98" s="155">
        <f t="shared" si="11"/>
        <v>8.35</v>
      </c>
      <c r="Q98" s="67">
        <v>319</v>
      </c>
      <c r="R98" s="67">
        <v>384</v>
      </c>
      <c r="S98" s="67">
        <v>310</v>
      </c>
      <c r="T98" s="67">
        <v>324</v>
      </c>
      <c r="U98" s="69">
        <v>300</v>
      </c>
      <c r="V98" s="67">
        <v>328</v>
      </c>
      <c r="W98" s="156">
        <f t="shared" si="12"/>
        <v>8.210714285714285</v>
      </c>
      <c r="X98" s="144" t="s">
        <v>728</v>
      </c>
      <c r="Y98" s="158" t="s">
        <v>740</v>
      </c>
      <c r="Z98" s="106" t="s">
        <v>735</v>
      </c>
      <c r="AA98" s="151" t="s">
        <v>794</v>
      </c>
      <c r="AB98" s="151" t="s">
        <v>795</v>
      </c>
      <c r="AC98" s="151" t="s">
        <v>783</v>
      </c>
      <c r="AD98" s="104" t="s">
        <v>1328</v>
      </c>
    </row>
    <row r="99" spans="1:30" s="159" customFormat="1" ht="33.75" customHeight="1">
      <c r="A99" s="75">
        <v>93</v>
      </c>
      <c r="B99" s="66" t="s">
        <v>639</v>
      </c>
      <c r="C99" s="67" t="s">
        <v>1410</v>
      </c>
      <c r="D99" s="153">
        <f t="shared" si="13"/>
        <v>9</v>
      </c>
      <c r="E99" s="67" t="s">
        <v>1410</v>
      </c>
      <c r="F99" s="153">
        <f t="shared" si="14"/>
        <v>9</v>
      </c>
      <c r="G99" s="67" t="s">
        <v>1410</v>
      </c>
      <c r="H99" s="153">
        <f t="shared" si="15"/>
        <v>9</v>
      </c>
      <c r="I99" s="67" t="s">
        <v>1412</v>
      </c>
      <c r="J99" s="153">
        <f t="shared" si="16"/>
        <v>8</v>
      </c>
      <c r="K99" s="67" t="s">
        <v>1409</v>
      </c>
      <c r="L99" s="153">
        <f t="shared" si="17"/>
        <v>10</v>
      </c>
      <c r="M99" s="67" t="s">
        <v>1410</v>
      </c>
      <c r="N99" s="153">
        <f t="shared" si="18"/>
        <v>9</v>
      </c>
      <c r="O99" s="154">
        <f t="shared" si="10"/>
        <v>360</v>
      </c>
      <c r="P99" s="155">
        <f t="shared" si="11"/>
        <v>9</v>
      </c>
      <c r="Q99" s="67">
        <v>305</v>
      </c>
      <c r="R99" s="67">
        <v>380</v>
      </c>
      <c r="S99" s="67">
        <v>324</v>
      </c>
      <c r="T99" s="67">
        <v>364</v>
      </c>
      <c r="U99" s="69">
        <v>366</v>
      </c>
      <c r="V99" s="67">
        <v>364</v>
      </c>
      <c r="W99" s="156">
        <f t="shared" si="12"/>
        <v>8.79642857142857</v>
      </c>
      <c r="X99" s="144" t="s">
        <v>728</v>
      </c>
      <c r="Y99" s="162" t="s">
        <v>743</v>
      </c>
      <c r="Z99" s="106" t="s">
        <v>735</v>
      </c>
      <c r="AA99" s="151" t="s">
        <v>794</v>
      </c>
      <c r="AB99" s="151" t="s">
        <v>796</v>
      </c>
      <c r="AC99" s="151" t="s">
        <v>783</v>
      </c>
      <c r="AD99" s="104" t="s">
        <v>1329</v>
      </c>
    </row>
    <row r="100" spans="1:30" s="159" customFormat="1" ht="33.75" customHeight="1">
      <c r="A100" s="75">
        <v>94</v>
      </c>
      <c r="B100" s="66" t="s">
        <v>640</v>
      </c>
      <c r="C100" s="67" t="s">
        <v>1412</v>
      </c>
      <c r="D100" s="153">
        <f t="shared" si="13"/>
        <v>8</v>
      </c>
      <c r="E100" s="67" t="s">
        <v>1413</v>
      </c>
      <c r="F100" s="153">
        <f t="shared" si="14"/>
        <v>7</v>
      </c>
      <c r="G100" s="67" t="s">
        <v>1412</v>
      </c>
      <c r="H100" s="153">
        <f t="shared" si="15"/>
        <v>8</v>
      </c>
      <c r="I100" s="67" t="s">
        <v>1413</v>
      </c>
      <c r="J100" s="153">
        <f t="shared" si="16"/>
        <v>7</v>
      </c>
      <c r="K100" s="67" t="s">
        <v>1410</v>
      </c>
      <c r="L100" s="153">
        <f t="shared" si="17"/>
        <v>9</v>
      </c>
      <c r="M100" s="67" t="s">
        <v>1410</v>
      </c>
      <c r="N100" s="153">
        <f t="shared" si="18"/>
        <v>9</v>
      </c>
      <c r="O100" s="154">
        <f t="shared" si="10"/>
        <v>320</v>
      </c>
      <c r="P100" s="155">
        <f t="shared" si="11"/>
        <v>8</v>
      </c>
      <c r="Q100" s="75">
        <v>306</v>
      </c>
      <c r="R100" s="67">
        <v>364</v>
      </c>
      <c r="S100" s="67">
        <v>288</v>
      </c>
      <c r="T100" s="67">
        <v>294</v>
      </c>
      <c r="U100" s="69">
        <v>264</v>
      </c>
      <c r="V100" s="67">
        <v>300</v>
      </c>
      <c r="W100" s="156">
        <f t="shared" si="12"/>
        <v>7.628571428571429</v>
      </c>
      <c r="X100" s="157" t="s">
        <v>739</v>
      </c>
      <c r="Y100" s="158" t="s">
        <v>740</v>
      </c>
      <c r="Z100" s="106" t="s">
        <v>735</v>
      </c>
      <c r="AA100" s="151" t="s">
        <v>792</v>
      </c>
      <c r="AB100" s="151" t="s">
        <v>795</v>
      </c>
      <c r="AC100" s="151" t="s">
        <v>783</v>
      </c>
      <c r="AD100" s="104" t="s">
        <v>1330</v>
      </c>
    </row>
    <row r="101" spans="1:30" s="159" customFormat="1" ht="33.75" customHeight="1">
      <c r="A101" s="75">
        <v>95</v>
      </c>
      <c r="B101" s="66" t="s">
        <v>641</v>
      </c>
      <c r="C101" s="67" t="s">
        <v>1412</v>
      </c>
      <c r="D101" s="153">
        <f t="shared" si="13"/>
        <v>8</v>
      </c>
      <c r="E101" s="67" t="s">
        <v>1412</v>
      </c>
      <c r="F101" s="153">
        <f t="shared" si="14"/>
        <v>8</v>
      </c>
      <c r="G101" s="67" t="s">
        <v>1410</v>
      </c>
      <c r="H101" s="153">
        <f t="shared" si="15"/>
        <v>9</v>
      </c>
      <c r="I101" s="67" t="s">
        <v>1410</v>
      </c>
      <c r="J101" s="153">
        <f t="shared" si="16"/>
        <v>9</v>
      </c>
      <c r="K101" s="67" t="s">
        <v>1409</v>
      </c>
      <c r="L101" s="153">
        <f t="shared" si="17"/>
        <v>10</v>
      </c>
      <c r="M101" s="67" t="s">
        <v>1410</v>
      </c>
      <c r="N101" s="153">
        <f t="shared" si="18"/>
        <v>9</v>
      </c>
      <c r="O101" s="154">
        <f t="shared" si="10"/>
        <v>352</v>
      </c>
      <c r="P101" s="155">
        <f t="shared" si="11"/>
        <v>8.8</v>
      </c>
      <c r="Q101" s="75">
        <v>321</v>
      </c>
      <c r="R101" s="67">
        <v>336</v>
      </c>
      <c r="S101" s="67">
        <v>320</v>
      </c>
      <c r="T101" s="67">
        <v>340</v>
      </c>
      <c r="U101" s="69">
        <v>324</v>
      </c>
      <c r="V101" s="67">
        <v>356</v>
      </c>
      <c r="W101" s="156">
        <f t="shared" si="12"/>
        <v>8.389285714285714</v>
      </c>
      <c r="X101" s="144" t="s">
        <v>728</v>
      </c>
      <c r="Y101" s="162" t="s">
        <v>743</v>
      </c>
      <c r="Z101" s="106" t="s">
        <v>735</v>
      </c>
      <c r="AA101" s="151" t="s">
        <v>794</v>
      </c>
      <c r="AB101" s="151" t="s">
        <v>796</v>
      </c>
      <c r="AC101" s="151" t="s">
        <v>783</v>
      </c>
      <c r="AD101" s="105" t="s">
        <v>1331</v>
      </c>
    </row>
    <row r="102" spans="1:30" s="159" customFormat="1" ht="33.75" customHeight="1">
      <c r="A102" s="75">
        <v>96</v>
      </c>
      <c r="B102" s="66" t="s">
        <v>642</v>
      </c>
      <c r="C102" s="67" t="s">
        <v>1412</v>
      </c>
      <c r="D102" s="153">
        <f t="shared" si="13"/>
        <v>8</v>
      </c>
      <c r="E102" s="67" t="s">
        <v>1413</v>
      </c>
      <c r="F102" s="153">
        <f t="shared" si="14"/>
        <v>7</v>
      </c>
      <c r="G102" s="67" t="s">
        <v>1413</v>
      </c>
      <c r="H102" s="153">
        <f t="shared" si="15"/>
        <v>7</v>
      </c>
      <c r="I102" s="67" t="s">
        <v>1412</v>
      </c>
      <c r="J102" s="153">
        <f t="shared" si="16"/>
        <v>8</v>
      </c>
      <c r="K102" s="67" t="s">
        <v>1409</v>
      </c>
      <c r="L102" s="153">
        <f t="shared" si="17"/>
        <v>10</v>
      </c>
      <c r="M102" s="67" t="s">
        <v>1410</v>
      </c>
      <c r="N102" s="153">
        <f t="shared" si="18"/>
        <v>9</v>
      </c>
      <c r="O102" s="154">
        <f t="shared" si="10"/>
        <v>326</v>
      </c>
      <c r="P102" s="155">
        <f t="shared" si="11"/>
        <v>8.15</v>
      </c>
      <c r="Q102" s="75">
        <v>302</v>
      </c>
      <c r="R102" s="67">
        <v>350</v>
      </c>
      <c r="S102" s="67">
        <v>296</v>
      </c>
      <c r="T102" s="67">
        <v>276</v>
      </c>
      <c r="U102" s="74">
        <v>276</v>
      </c>
      <c r="V102" s="67">
        <v>312</v>
      </c>
      <c r="W102" s="156">
        <f t="shared" si="12"/>
        <v>7.635714285714286</v>
      </c>
      <c r="X102" s="157" t="s">
        <v>739</v>
      </c>
      <c r="Y102" s="160" t="s">
        <v>741</v>
      </c>
      <c r="Z102" s="106" t="s">
        <v>735</v>
      </c>
      <c r="AA102" s="151" t="s">
        <v>792</v>
      </c>
      <c r="AB102" s="151" t="s">
        <v>797</v>
      </c>
      <c r="AC102" s="151" t="s">
        <v>783</v>
      </c>
      <c r="AD102" s="104" t="s">
        <v>1332</v>
      </c>
    </row>
    <row r="103" spans="1:30" s="159" customFormat="1" ht="33.75" customHeight="1">
      <c r="A103" s="76">
        <v>97</v>
      </c>
      <c r="B103" s="123" t="s">
        <v>643</v>
      </c>
      <c r="C103" s="71" t="s">
        <v>1412</v>
      </c>
      <c r="D103" s="169">
        <f t="shared" si="13"/>
        <v>8</v>
      </c>
      <c r="E103" s="71" t="s">
        <v>1412</v>
      </c>
      <c r="F103" s="169">
        <f t="shared" si="14"/>
        <v>8</v>
      </c>
      <c r="G103" s="71" t="s">
        <v>1411</v>
      </c>
      <c r="H103" s="169">
        <f t="shared" si="15"/>
        <v>6</v>
      </c>
      <c r="I103" s="71" t="s">
        <v>1413</v>
      </c>
      <c r="J103" s="169">
        <f t="shared" si="16"/>
        <v>7</v>
      </c>
      <c r="K103" s="71" t="s">
        <v>1409</v>
      </c>
      <c r="L103" s="169">
        <f t="shared" si="17"/>
        <v>10</v>
      </c>
      <c r="M103" s="71" t="s">
        <v>1410</v>
      </c>
      <c r="N103" s="169">
        <f t="shared" si="18"/>
        <v>9</v>
      </c>
      <c r="O103" s="154">
        <f t="shared" si="10"/>
        <v>322</v>
      </c>
      <c r="P103" s="155">
        <f t="shared" si="11"/>
        <v>8.05</v>
      </c>
      <c r="Q103" s="76">
        <v>279</v>
      </c>
      <c r="R103" s="71">
        <v>372</v>
      </c>
      <c r="S103" s="71">
        <v>308</v>
      </c>
      <c r="T103" s="71">
        <v>342</v>
      </c>
      <c r="U103" s="76">
        <v>298</v>
      </c>
      <c r="V103" s="71">
        <v>344</v>
      </c>
      <c r="W103" s="156">
        <f t="shared" si="12"/>
        <v>8.089285714285714</v>
      </c>
      <c r="X103" s="171" t="s">
        <v>739</v>
      </c>
      <c r="Y103" s="172" t="s">
        <v>741</v>
      </c>
      <c r="Z103" s="173" t="s">
        <v>735</v>
      </c>
      <c r="AA103" s="135" t="s">
        <v>792</v>
      </c>
      <c r="AB103" s="135" t="s">
        <v>797</v>
      </c>
      <c r="AC103" s="135" t="s">
        <v>783</v>
      </c>
      <c r="AD103" s="129" t="s">
        <v>1333</v>
      </c>
    </row>
    <row r="104" spans="1:30" s="151" customFormat="1" ht="33.75" customHeight="1">
      <c r="A104" s="75">
        <v>98</v>
      </c>
      <c r="B104" s="66" t="s">
        <v>644</v>
      </c>
      <c r="C104" s="165" t="s">
        <v>1398</v>
      </c>
      <c r="D104" s="153">
        <f t="shared" si="13"/>
        <v>0</v>
      </c>
      <c r="E104" s="165" t="s">
        <v>1398</v>
      </c>
      <c r="F104" s="153">
        <f t="shared" si="14"/>
        <v>0</v>
      </c>
      <c r="G104" s="165" t="s">
        <v>1398</v>
      </c>
      <c r="H104" s="153">
        <f t="shared" si="15"/>
        <v>0</v>
      </c>
      <c r="I104" s="165" t="s">
        <v>1398</v>
      </c>
      <c r="J104" s="153">
        <f t="shared" si="16"/>
        <v>0</v>
      </c>
      <c r="K104" s="165" t="s">
        <v>1398</v>
      </c>
      <c r="L104" s="153">
        <f t="shared" si="17"/>
        <v>0</v>
      </c>
      <c r="M104" s="165" t="s">
        <v>1398</v>
      </c>
      <c r="N104" s="153">
        <f t="shared" si="18"/>
        <v>0</v>
      </c>
      <c r="O104" s="154">
        <f t="shared" si="10"/>
        <v>0</v>
      </c>
      <c r="P104" s="155">
        <f t="shared" si="11"/>
        <v>0</v>
      </c>
      <c r="Q104" s="75">
        <v>208</v>
      </c>
      <c r="R104" s="67">
        <v>210</v>
      </c>
      <c r="S104" s="67">
        <v>266</v>
      </c>
      <c r="T104" s="67">
        <v>56</v>
      </c>
      <c r="U104" s="151">
        <v>0</v>
      </c>
      <c r="V104" s="67">
        <v>40</v>
      </c>
      <c r="W104" s="156">
        <f t="shared" si="12"/>
        <v>2.7857142857142856</v>
      </c>
      <c r="X104" s="157" t="s">
        <v>739</v>
      </c>
      <c r="Y104" s="163" t="s">
        <v>744</v>
      </c>
      <c r="Z104" s="106" t="s">
        <v>735</v>
      </c>
      <c r="AA104" s="151" t="s">
        <v>792</v>
      </c>
      <c r="AB104" s="151" t="s">
        <v>798</v>
      </c>
      <c r="AC104" s="151" t="s">
        <v>783</v>
      </c>
      <c r="AD104" s="104" t="s">
        <v>1325</v>
      </c>
    </row>
    <row r="107" spans="3:8" ht="15">
      <c r="C107" s="5"/>
      <c r="H107" s="1"/>
    </row>
    <row r="108" spans="2:23" ht="18">
      <c r="B108" s="44" t="s">
        <v>97</v>
      </c>
      <c r="C108" s="45"/>
      <c r="T108" s="34"/>
      <c r="U108" s="34"/>
      <c r="W108" s="33"/>
    </row>
    <row r="109" spans="2:23" ht="18">
      <c r="B109" s="44" t="s">
        <v>98</v>
      </c>
      <c r="C109" s="45"/>
      <c r="T109" s="34"/>
      <c r="U109" s="34"/>
      <c r="W109" s="33"/>
    </row>
    <row r="110" spans="2:24" ht="18">
      <c r="B110" s="227" t="s">
        <v>701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</row>
    <row r="111" spans="1:23" ht="30.75">
      <c r="A111" s="223" t="s">
        <v>0</v>
      </c>
      <c r="B111" s="223" t="s">
        <v>1</v>
      </c>
      <c r="C111" s="223" t="s">
        <v>59</v>
      </c>
      <c r="D111" s="223"/>
      <c r="E111" s="223" t="s">
        <v>61</v>
      </c>
      <c r="F111" s="223"/>
      <c r="G111" s="223" t="s">
        <v>96</v>
      </c>
      <c r="H111" s="223"/>
      <c r="I111" s="223" t="s">
        <v>96</v>
      </c>
      <c r="J111" s="223"/>
      <c r="K111" s="223" t="s">
        <v>96</v>
      </c>
      <c r="L111" s="223"/>
      <c r="M111" s="223" t="s">
        <v>62</v>
      </c>
      <c r="N111" s="223"/>
      <c r="O111" s="223" t="s">
        <v>24</v>
      </c>
      <c r="P111" s="223"/>
      <c r="Q111" s="51" t="s">
        <v>4</v>
      </c>
      <c r="R111" s="51" t="s">
        <v>2</v>
      </c>
      <c r="S111" s="51" t="s">
        <v>10</v>
      </c>
      <c r="T111" s="51" t="s">
        <v>11</v>
      </c>
      <c r="U111" s="51" t="s">
        <v>15</v>
      </c>
      <c r="V111" s="51" t="s">
        <v>16</v>
      </c>
      <c r="W111" s="16" t="s">
        <v>19</v>
      </c>
    </row>
    <row r="112" spans="1:23" ht="39.75" customHeight="1">
      <c r="A112" s="223"/>
      <c r="B112" s="223"/>
      <c r="C112" s="219" t="s">
        <v>1441</v>
      </c>
      <c r="D112" s="219"/>
      <c r="E112" s="219" t="s">
        <v>60</v>
      </c>
      <c r="F112" s="219"/>
      <c r="G112" s="219" t="s">
        <v>1442</v>
      </c>
      <c r="H112" s="219"/>
      <c r="I112" s="219" t="s">
        <v>1443</v>
      </c>
      <c r="J112" s="219"/>
      <c r="K112" s="219" t="s">
        <v>50</v>
      </c>
      <c r="L112" s="219"/>
      <c r="M112" s="219" t="s">
        <v>27</v>
      </c>
      <c r="N112" s="219"/>
      <c r="O112" s="150" t="s">
        <v>8</v>
      </c>
      <c r="P112" s="150" t="s">
        <v>3</v>
      </c>
      <c r="Q112" s="51" t="s">
        <v>7</v>
      </c>
      <c r="R112" s="51" t="s">
        <v>6</v>
      </c>
      <c r="S112" s="51" t="s">
        <v>8</v>
      </c>
      <c r="T112" s="149" t="s">
        <v>8</v>
      </c>
      <c r="U112" s="149" t="s">
        <v>8</v>
      </c>
      <c r="V112" s="149" t="s">
        <v>8</v>
      </c>
      <c r="W112" s="16" t="s">
        <v>5</v>
      </c>
    </row>
    <row r="113" spans="1:30" s="137" customFormat="1" ht="33.75" customHeight="1">
      <c r="A113" s="15">
        <v>1</v>
      </c>
      <c r="B113" s="65" t="s">
        <v>1421</v>
      </c>
      <c r="C113" s="121" t="s">
        <v>1398</v>
      </c>
      <c r="D113" s="57">
        <f>IF(C113="AA",10,IF(C113="AB",9,IF(C113="BB",8,IF(C113="BC",7,IF(C113="CC",6,IF(C113="CD",5,IF(C113="DD",4,IF(C113="F",0))))))))</f>
        <v>0</v>
      </c>
      <c r="E113" s="15" t="s">
        <v>1414</v>
      </c>
      <c r="F113" s="57">
        <f>IF(E113="AA",10,IF(E113="AB",9,IF(E113="BB",8,IF(E113="BC",7,IF(E113="CC",6,IF(E113="CD",5,IF(E113="DD",4,IF(E113="F",0))))))))</f>
        <v>4</v>
      </c>
      <c r="G113" s="15" t="s">
        <v>1414</v>
      </c>
      <c r="H113" s="57">
        <f>IF(G113="AA",10,IF(G113="AB",9,IF(G113="BB",8,IF(G113="BC",7,IF(G113="CC",6,IF(G113="CD",5,IF(G113="DD",4,IF(G113="F",0))))))))</f>
        <v>4</v>
      </c>
      <c r="I113" s="15" t="s">
        <v>1414</v>
      </c>
      <c r="J113" s="57">
        <f>IF(I113="AA",10,IF(I113="AB",9,IF(I113="BB",8,IF(I113="BC",7,IF(I113="CC",6,IF(I113="CD",5,IF(I113="DD",4,IF(I113="F",0))))))))</f>
        <v>4</v>
      </c>
      <c r="K113" s="15" t="s">
        <v>1414</v>
      </c>
      <c r="L113" s="57">
        <f>IF(K113="AA",10,IF(K113="AB",9,IF(K113="BB",8,IF(K113="BC",7,IF(K113="CC",6,IF(K113="CD",5,IF(K113="DD",4,IF(K113="F",0))))))))</f>
        <v>4</v>
      </c>
      <c r="M113" s="15" t="s">
        <v>1413</v>
      </c>
      <c r="N113" s="57">
        <f>IF(M113="AA",10,IF(M113="AB",9,IF(M113="BB",8,IF(M113="BC",7,IF(M113="CC",6,IF(M113="CD",5,IF(M113="DD",4,IF(M113="F",0))))))))</f>
        <v>7</v>
      </c>
      <c r="O113" s="122">
        <f>(D113*6+F113*8+H113*6+J113*6+L113*6+N113*8)</f>
        <v>160</v>
      </c>
      <c r="P113" s="58">
        <f>(O113/40)</f>
        <v>4</v>
      </c>
      <c r="Q113" s="138"/>
      <c r="R113" s="138"/>
      <c r="S113" s="138"/>
      <c r="T113" s="138"/>
      <c r="U113" s="139"/>
      <c r="V113" s="138"/>
      <c r="W113" s="140"/>
      <c r="X113" s="133" t="s">
        <v>1435</v>
      </c>
      <c r="Y113" s="133" t="s">
        <v>1436</v>
      </c>
      <c r="Z113" s="133" t="s">
        <v>735</v>
      </c>
      <c r="AA113" s="137" t="s">
        <v>793</v>
      </c>
      <c r="AB113" s="136" t="s">
        <v>1437</v>
      </c>
      <c r="AC113" s="136" t="s">
        <v>783</v>
      </c>
      <c r="AD113" s="105" t="s">
        <v>1438</v>
      </c>
    </row>
    <row r="114" spans="1:30" s="137" customFormat="1" ht="33.75" customHeight="1">
      <c r="A114" s="15">
        <v>2</v>
      </c>
      <c r="B114" s="65" t="s">
        <v>1422</v>
      </c>
      <c r="C114" s="121" t="s">
        <v>1398</v>
      </c>
      <c r="D114" s="36">
        <f>IF(C114="AA",10,IF(C114="AB",9,IF(C114="BB",8,IF(C114="BC",7,IF(C114="CC",6,IF(C114="CD",5,IF(C114="DD",4,IF(C114="F",0))))))))</f>
        <v>0</v>
      </c>
      <c r="E114" s="15" t="s">
        <v>1414</v>
      </c>
      <c r="F114" s="36">
        <f>IF(E114="AA",10,IF(E114="AB",9,IF(E114="BB",8,IF(E114="BC",7,IF(E114="CC",6,IF(E114="CD",5,IF(E114="DD",4,IF(E114="F",0))))))))</f>
        <v>4</v>
      </c>
      <c r="G114" s="15" t="s">
        <v>1414</v>
      </c>
      <c r="H114" s="36">
        <f>IF(G114="AA",10,IF(G114="AB",9,IF(G114="BB",8,IF(G114="BC",7,IF(G114="CC",6,IF(G114="CD",5,IF(G114="DD",4,IF(G114="F",0))))))))</f>
        <v>4</v>
      </c>
      <c r="I114" s="121" t="s">
        <v>1398</v>
      </c>
      <c r="J114" s="36">
        <f>IF(I114="AA",10,IF(I114="AB",9,IF(I114="BB",8,IF(I114="BC",7,IF(I114="CC",6,IF(I114="CD",5,IF(I114="DD",4,IF(I114="F",0))))))))</f>
        <v>0</v>
      </c>
      <c r="K114" s="121" t="s">
        <v>1398</v>
      </c>
      <c r="L114" s="36">
        <f>IF(K114="AA",10,IF(K114="AB",9,IF(K114="BB",8,IF(K114="BC",7,IF(K114="CC",6,IF(K114="CD",5,IF(K114="DD",4,IF(K114="F",0))))))))</f>
        <v>0</v>
      </c>
      <c r="M114" s="15" t="s">
        <v>1408</v>
      </c>
      <c r="N114" s="36">
        <f>IF(M114="AA",10,IF(M114="AB",9,IF(M114="BB",8,IF(M114="BC",7,IF(M114="CC",6,IF(M114="CD",5,IF(M114="DD",4,IF(M114="F",0))))))))</f>
        <v>5</v>
      </c>
      <c r="O114" s="14">
        <f>(D114*6+F114*8+H114*6+J114*6+L114*6+N114*8)</f>
        <v>96</v>
      </c>
      <c r="P114" s="32">
        <f>(O114/40)</f>
        <v>2.4</v>
      </c>
      <c r="Q114" s="138"/>
      <c r="R114" s="138"/>
      <c r="S114" s="138"/>
      <c r="T114" s="138"/>
      <c r="U114" s="139"/>
      <c r="V114" s="138"/>
      <c r="W114" s="140"/>
      <c r="X114" s="133" t="s">
        <v>1435</v>
      </c>
      <c r="Y114" s="95" t="s">
        <v>744</v>
      </c>
      <c r="Z114" s="133" t="s">
        <v>735</v>
      </c>
      <c r="AA114" s="137" t="s">
        <v>793</v>
      </c>
      <c r="AB114" s="102" t="s">
        <v>798</v>
      </c>
      <c r="AC114" s="102" t="s">
        <v>783</v>
      </c>
      <c r="AD114" s="105" t="s">
        <v>1439</v>
      </c>
    </row>
  </sheetData>
  <sheetProtection/>
  <autoFilter ref="E1:E114"/>
  <mergeCells count="33">
    <mergeCell ref="K111:L111"/>
    <mergeCell ref="M111:N111"/>
    <mergeCell ref="O111:P111"/>
    <mergeCell ref="C112:D112"/>
    <mergeCell ref="E112:F112"/>
    <mergeCell ref="G112:H112"/>
    <mergeCell ref="I112:J112"/>
    <mergeCell ref="K112:L112"/>
    <mergeCell ref="M112:N112"/>
    <mergeCell ref="A111:A112"/>
    <mergeCell ref="B111:B112"/>
    <mergeCell ref="C111:D111"/>
    <mergeCell ref="E111:F111"/>
    <mergeCell ref="G111:H111"/>
    <mergeCell ref="I111:J111"/>
    <mergeCell ref="B110:X110"/>
    <mergeCell ref="I6:J6"/>
    <mergeCell ref="M6:N6"/>
    <mergeCell ref="C6:D6"/>
    <mergeCell ref="O5:P5"/>
    <mergeCell ref="I5:J5"/>
    <mergeCell ref="G6:H6"/>
    <mergeCell ref="E5:F5"/>
    <mergeCell ref="A2:W2"/>
    <mergeCell ref="A3:W3"/>
    <mergeCell ref="A5:A6"/>
    <mergeCell ref="B5:B6"/>
    <mergeCell ref="C5:D5"/>
    <mergeCell ref="M5:N5"/>
    <mergeCell ref="G5:H5"/>
    <mergeCell ref="K5:L5"/>
    <mergeCell ref="E6:F6"/>
    <mergeCell ref="K6:L6"/>
  </mergeCells>
  <dataValidations count="1">
    <dataValidation type="textLength" operator="greaterThan" showInputMessage="1" showErrorMessage="1" promptTitle="Grade Point" prompt="This is Grade Point obtained" errorTitle="Grade Point" error="Dont Change." sqref="D7:D104 N113:N114 N7:N104 H113:H114 H7:H104 F113:F114 F7:F104 J113:J114 J7:J104 L113:L114 L7:L104 D113:D114">
      <formula1>10</formula1>
    </dataValidation>
  </dataValidations>
  <printOptions horizontalCentered="1"/>
  <pageMargins left="1.01" right="0.21" top="0.47244094488189" bottom="0.905511811023622" header="0.31496062992126" footer="0.26"/>
  <pageSetup horizontalDpi="600" verticalDpi="600" orientation="landscape" paperSize="5" scale="59" r:id="rId1"/>
  <headerFooter>
    <oddFooter xml:space="preserve">&amp;L&amp;"-,Bold"&amp;14 1ST TABULATOR                                     2ND TABULATOR&amp;C&amp;"-,Bold"&amp;14ASSTT. REGISTRAR (ACAD)                           Dean (AA)&amp;R&amp;"-,Bold"&amp;14REGISTRAR                                     &amp;"-,Regular"&amp;11             </oddFooter>
  </headerFooter>
  <rowBreaks count="5" manualBreakCount="5">
    <brk id="26" max="22" man="1"/>
    <brk id="46" max="22" man="1"/>
    <brk id="66" max="22" man="1"/>
    <brk id="86" max="22" man="1"/>
    <brk id="110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F68"/>
  <sheetViews>
    <sheetView view="pageBreakPreview" zoomScale="70" zoomScaleNormal="134" zoomScaleSheetLayoutView="70" zoomScalePageLayoutView="0" workbookViewId="0" topLeftCell="A1">
      <pane xSplit="2" ySplit="7" topLeftCell="C6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1" sqref="G71"/>
    </sheetView>
  </sheetViews>
  <sheetFormatPr defaultColWidth="9.140625" defaultRowHeight="15"/>
  <cols>
    <col min="1" max="1" width="6.57421875" style="0" customWidth="1"/>
    <col min="2" max="2" width="19.8515625" style="0" customWidth="1"/>
    <col min="3" max="3" width="8.57421875" style="0" customWidth="1"/>
    <col min="4" max="4" width="10.140625" style="0" customWidth="1"/>
    <col min="5" max="6" width="9.421875" style="0" customWidth="1"/>
    <col min="7" max="7" width="10.28125" style="0" customWidth="1"/>
    <col min="8" max="8" width="11.140625" style="0" customWidth="1"/>
    <col min="9" max="15" width="9.421875" style="0" customWidth="1"/>
    <col min="16" max="16" width="8.421875" style="0" customWidth="1"/>
    <col min="17" max="17" width="11.140625" style="0" customWidth="1"/>
    <col min="18" max="18" width="10.57421875" style="0" customWidth="1"/>
    <col min="19" max="20" width="10.7109375" style="33" customWidth="1"/>
    <col min="21" max="21" width="10.7109375" style="54" customWidth="1"/>
    <col min="22" max="22" width="10.7109375" style="33" customWidth="1"/>
    <col min="23" max="23" width="10.00390625" style="33" customWidth="1"/>
    <col min="24" max="24" width="10.7109375" style="33" customWidth="1"/>
    <col min="25" max="25" width="10.28125" style="0" customWidth="1"/>
    <col min="26" max="26" width="18.7109375" style="0" customWidth="1"/>
    <col min="27" max="27" width="17.57421875" style="0" customWidth="1"/>
    <col min="28" max="28" width="17.421875" style="0" customWidth="1"/>
    <col min="29" max="29" width="16.7109375" style="0" customWidth="1"/>
    <col min="30" max="30" width="15.421875" style="0" customWidth="1"/>
    <col min="31" max="31" width="19.7109375" style="0" customWidth="1"/>
    <col min="32" max="32" width="47.140625" style="0" customWidth="1"/>
  </cols>
  <sheetData>
    <row r="1" spans="2:32" s="115" customFormat="1" ht="25.5" customHeight="1">
      <c r="B1" s="115" t="s">
        <v>1407</v>
      </c>
      <c r="C1" s="115" t="s">
        <v>1393</v>
      </c>
      <c r="E1" s="115" t="s">
        <v>1394</v>
      </c>
      <c r="G1" s="115" t="s">
        <v>1395</v>
      </c>
      <c r="I1" s="115" t="s">
        <v>1396</v>
      </c>
      <c r="K1" s="115" t="s">
        <v>1397</v>
      </c>
      <c r="M1" s="115" t="s">
        <v>1398</v>
      </c>
      <c r="O1" s="115" t="s">
        <v>1399</v>
      </c>
      <c r="R1" s="115" t="s">
        <v>3</v>
      </c>
      <c r="S1" s="116"/>
      <c r="T1" s="116"/>
      <c r="U1" s="116"/>
      <c r="V1" s="116"/>
      <c r="W1" s="116"/>
      <c r="X1" s="116"/>
      <c r="Y1" s="115" t="s">
        <v>5</v>
      </c>
      <c r="Z1" s="117" t="s">
        <v>1400</v>
      </c>
      <c r="AA1" s="117" t="s">
        <v>1401</v>
      </c>
      <c r="AB1" s="117" t="s">
        <v>1402</v>
      </c>
      <c r="AC1" s="117" t="s">
        <v>1403</v>
      </c>
      <c r="AD1" s="117" t="s">
        <v>1404</v>
      </c>
      <c r="AE1" s="117" t="s">
        <v>1405</v>
      </c>
      <c r="AF1" s="117" t="s">
        <v>1406</v>
      </c>
    </row>
    <row r="2" spans="1:3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2"/>
      <c r="T2" s="52"/>
      <c r="U2" s="53"/>
      <c r="V2" s="52"/>
      <c r="W2" s="52"/>
      <c r="X2" s="52"/>
      <c r="Y2" s="2"/>
      <c r="Z2" s="120"/>
      <c r="AA2" s="1"/>
      <c r="AB2" s="1"/>
      <c r="AC2" s="1"/>
      <c r="AD2" s="1"/>
      <c r="AE2" s="1"/>
      <c r="AF2" s="1"/>
    </row>
    <row r="3" spans="1:26" ht="22.5">
      <c r="A3" s="231" t="s">
        <v>1450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"/>
    </row>
    <row r="4" spans="1:26" ht="22.5">
      <c r="A4" s="231" t="s">
        <v>1392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"/>
    </row>
    <row r="5" spans="1:26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2"/>
      <c r="T5" s="52"/>
      <c r="U5" s="53"/>
      <c r="V5" s="52"/>
      <c r="W5" s="52"/>
      <c r="X5" s="52"/>
      <c r="Y5" s="2"/>
      <c r="Z5" s="2"/>
    </row>
    <row r="6" spans="1:26" s="28" customFormat="1" ht="33" customHeight="1">
      <c r="A6" s="223" t="s">
        <v>0</v>
      </c>
      <c r="B6" s="223" t="s">
        <v>1</v>
      </c>
      <c r="C6" s="223" t="s">
        <v>68</v>
      </c>
      <c r="D6" s="223"/>
      <c r="E6" s="223" t="s">
        <v>70</v>
      </c>
      <c r="F6" s="223"/>
      <c r="G6" s="223" t="s">
        <v>99</v>
      </c>
      <c r="H6" s="223"/>
      <c r="I6" s="223" t="s">
        <v>101</v>
      </c>
      <c r="J6" s="223"/>
      <c r="K6" s="223" t="s">
        <v>63</v>
      </c>
      <c r="L6" s="223"/>
      <c r="M6" s="223" t="s">
        <v>64</v>
      </c>
      <c r="N6" s="223"/>
      <c r="O6" s="223" t="s">
        <v>69</v>
      </c>
      <c r="P6" s="223"/>
      <c r="Q6" s="223" t="s">
        <v>24</v>
      </c>
      <c r="R6" s="223"/>
      <c r="S6" s="51" t="s">
        <v>4</v>
      </c>
      <c r="T6" s="51" t="s">
        <v>2</v>
      </c>
      <c r="U6" s="51" t="s">
        <v>10</v>
      </c>
      <c r="V6" s="51" t="s">
        <v>11</v>
      </c>
      <c r="W6" s="51" t="s">
        <v>15</v>
      </c>
      <c r="X6" s="51" t="s">
        <v>16</v>
      </c>
      <c r="Y6" s="16" t="s">
        <v>19</v>
      </c>
      <c r="Z6" s="29"/>
    </row>
    <row r="7" spans="1:31" s="28" customFormat="1" ht="33.75" customHeight="1">
      <c r="A7" s="223"/>
      <c r="B7" s="223"/>
      <c r="C7" s="220" t="s">
        <v>65</v>
      </c>
      <c r="D7" s="220"/>
      <c r="E7" s="219" t="s">
        <v>67</v>
      </c>
      <c r="F7" s="219"/>
      <c r="G7" s="219" t="s">
        <v>100</v>
      </c>
      <c r="H7" s="219"/>
      <c r="I7" s="219" t="s">
        <v>1386</v>
      </c>
      <c r="J7" s="219"/>
      <c r="K7" s="219" t="s">
        <v>50</v>
      </c>
      <c r="L7" s="219"/>
      <c r="M7" s="219" t="s">
        <v>66</v>
      </c>
      <c r="N7" s="219"/>
      <c r="O7" s="219" t="s">
        <v>27</v>
      </c>
      <c r="P7" s="219"/>
      <c r="Q7" s="26" t="s">
        <v>8</v>
      </c>
      <c r="R7" s="26" t="s">
        <v>3</v>
      </c>
      <c r="S7" s="51" t="s">
        <v>7</v>
      </c>
      <c r="T7" s="51" t="s">
        <v>6</v>
      </c>
      <c r="U7" s="51" t="s">
        <v>8</v>
      </c>
      <c r="V7" s="49" t="s">
        <v>8</v>
      </c>
      <c r="W7" s="49" t="s">
        <v>8</v>
      </c>
      <c r="X7" s="49" t="s">
        <v>8</v>
      </c>
      <c r="Y7" s="16" t="s">
        <v>5</v>
      </c>
      <c r="Z7" s="84" t="s">
        <v>736</v>
      </c>
      <c r="AA7" s="84" t="s">
        <v>737</v>
      </c>
      <c r="AB7" s="96" t="s">
        <v>738</v>
      </c>
      <c r="AC7" s="84" t="s">
        <v>784</v>
      </c>
      <c r="AD7" s="84" t="s">
        <v>785</v>
      </c>
      <c r="AE7" s="96" t="s">
        <v>786</v>
      </c>
    </row>
    <row r="8" spans="1:32" s="12" customFormat="1" ht="30" customHeight="1">
      <c r="A8" s="75">
        <v>1</v>
      </c>
      <c r="B8" s="66" t="s">
        <v>645</v>
      </c>
      <c r="C8" s="67" t="s">
        <v>1411</v>
      </c>
      <c r="D8" s="153">
        <f aca="true" t="shared" si="0" ref="D8:D60">IF(C8="AA",10,IF(C8="AB",9,IF(C8="BB",8,IF(C8="BC",7,IF(C8="CC",6,IF(C8="CD",5,IF(C8="DD",4,IF(C8="F",0))))))))</f>
        <v>6</v>
      </c>
      <c r="E8" s="165" t="s">
        <v>1398</v>
      </c>
      <c r="F8" s="153">
        <f aca="true" t="shared" si="1" ref="F8:F60">IF(E8="AA",10,IF(E8="AB",9,IF(E8="BB",8,IF(E8="BC",7,IF(E8="CC",6,IF(E8="CD",5,IF(E8="DD",4,IF(E8="F",0))))))))</f>
        <v>0</v>
      </c>
      <c r="G8" s="67" t="s">
        <v>1414</v>
      </c>
      <c r="H8" s="153">
        <f aca="true" t="shared" si="2" ref="H8:H24">IF(G8="AA",10,IF(G8="AB",9,IF(G8="BB",8,IF(G8="BC",7,IF(G8="CC",6,IF(G8="CD",5,IF(G8="DD",4,IF(G8="F",0))))))))</f>
        <v>4</v>
      </c>
      <c r="I8" s="165" t="s">
        <v>1398</v>
      </c>
      <c r="J8" s="153">
        <f aca="true" t="shared" si="3" ref="J8:J24">IF(I8="AA",10,IF(I8="AB",9,IF(I8="BB",8,IF(I8="BC",7,IF(I8="CC",6,IF(I8="CD",5,IF(I8="DD",4,IF(I8="F",0))))))))</f>
        <v>0</v>
      </c>
      <c r="K8" s="67" t="s">
        <v>1414</v>
      </c>
      <c r="L8" s="153">
        <f aca="true" t="shared" si="4" ref="L8:L24">IF(K8="AA",10,IF(K8="AB",9,IF(K8="BB",8,IF(K8="BC",7,IF(K8="CC",6,IF(K8="CD",5,IF(K8="DD",4,IF(K8="F",0))))))))</f>
        <v>4</v>
      </c>
      <c r="M8" s="165" t="s">
        <v>1398</v>
      </c>
      <c r="N8" s="153">
        <f aca="true" t="shared" si="5" ref="N8:N17">IF(M8="AA",10,IF(M8="AB",9,IF(M8="BB",8,IF(M8="BC",7,IF(M8="CC",6,IF(M8="CD",5,IF(M8="DD",4,IF(M8="F",0))))))))</f>
        <v>0</v>
      </c>
      <c r="O8" s="165" t="s">
        <v>1398</v>
      </c>
      <c r="P8" s="153">
        <f>IF(O8="AA",10,IF(O8="AB",9,IF(O8="BB",8,IF(O8="BC",7,IF(O8="CC",6,IF(O8="CD",5,IF(O8="DD",4,IF(O8="F",0))))))))</f>
        <v>0</v>
      </c>
      <c r="Q8" s="154">
        <f>(D8*6+F8*6+H8*6+J8*6+L8*6+N8*2+P8*8)</f>
        <v>84</v>
      </c>
      <c r="R8" s="155">
        <f>(Q8/40)</f>
        <v>2.1</v>
      </c>
      <c r="S8" s="145">
        <v>169</v>
      </c>
      <c r="T8" s="67">
        <v>208</v>
      </c>
      <c r="U8" s="147">
        <v>76</v>
      </c>
      <c r="V8" s="69">
        <v>78</v>
      </c>
      <c r="W8" s="69">
        <v>88</v>
      </c>
      <c r="X8" s="112">
        <v>86</v>
      </c>
      <c r="Y8" s="156">
        <f>(Q8+S8+T8+U8+V8+W8+X8)/(280)</f>
        <v>2.817857142857143</v>
      </c>
      <c r="Z8" s="97" t="s">
        <v>745</v>
      </c>
      <c r="AA8" s="82" t="s">
        <v>746</v>
      </c>
      <c r="AB8" s="88" t="s">
        <v>747</v>
      </c>
      <c r="AC8" s="102" t="s">
        <v>787</v>
      </c>
      <c r="AD8" s="102" t="s">
        <v>789</v>
      </c>
      <c r="AE8" s="102" t="s">
        <v>791</v>
      </c>
      <c r="AF8" s="104" t="s">
        <v>1334</v>
      </c>
    </row>
    <row r="9" spans="1:32" s="12" customFormat="1" ht="30" customHeight="1">
      <c r="A9" s="75">
        <v>2</v>
      </c>
      <c r="B9" s="66" t="s">
        <v>646</v>
      </c>
      <c r="C9" s="67" t="s">
        <v>1411</v>
      </c>
      <c r="D9" s="153">
        <f t="shared" si="0"/>
        <v>6</v>
      </c>
      <c r="E9" s="67" t="s">
        <v>1409</v>
      </c>
      <c r="F9" s="153">
        <f t="shared" si="1"/>
        <v>10</v>
      </c>
      <c r="G9" s="67" t="s">
        <v>1413</v>
      </c>
      <c r="H9" s="153">
        <f t="shared" si="2"/>
        <v>7</v>
      </c>
      <c r="I9" s="67" t="s">
        <v>1412</v>
      </c>
      <c r="J9" s="153">
        <f t="shared" si="3"/>
        <v>8</v>
      </c>
      <c r="K9" s="67" t="s">
        <v>1412</v>
      </c>
      <c r="L9" s="153">
        <f t="shared" si="4"/>
        <v>8</v>
      </c>
      <c r="M9" s="67" t="s">
        <v>1412</v>
      </c>
      <c r="N9" s="153">
        <f t="shared" si="5"/>
        <v>8</v>
      </c>
      <c r="O9" s="67" t="s">
        <v>1412</v>
      </c>
      <c r="P9" s="153">
        <f aca="true" t="shared" si="6" ref="P9:P60">IF(O9="AA",10,IF(O9="AB",9,IF(O9="BB",8,IF(O9="BC",7,IF(O9="CC",6,IF(O9="CD",5,IF(O9="DD",4,IF(O9="F",0))))))))</f>
        <v>8</v>
      </c>
      <c r="Q9" s="154">
        <f aca="true" t="shared" si="7" ref="Q9:Q60">(D9*6+F9*6+H9*6+J9*6+L9*6+N9*2+P9*8)</f>
        <v>314</v>
      </c>
      <c r="R9" s="155">
        <f aca="true" t="shared" si="8" ref="R9:R60">(Q9/40)</f>
        <v>7.85</v>
      </c>
      <c r="S9" s="67">
        <v>250</v>
      </c>
      <c r="T9" s="67">
        <v>288</v>
      </c>
      <c r="U9" s="69">
        <v>240</v>
      </c>
      <c r="V9" s="69">
        <v>284</v>
      </c>
      <c r="W9" s="69">
        <v>274</v>
      </c>
      <c r="X9" s="67">
        <v>314</v>
      </c>
      <c r="Y9" s="156">
        <f aca="true" t="shared" si="9" ref="Y9:Y60">(Q9+S9+T9+U9+V9+W9+X9)/(280)</f>
        <v>7.014285714285714</v>
      </c>
      <c r="Z9" s="97" t="s">
        <v>745</v>
      </c>
      <c r="AA9" s="82" t="s">
        <v>746</v>
      </c>
      <c r="AB9" s="86" t="s">
        <v>724</v>
      </c>
      <c r="AC9" s="102" t="s">
        <v>787</v>
      </c>
      <c r="AD9" s="102" t="s">
        <v>789</v>
      </c>
      <c r="AE9" s="102" t="s">
        <v>772</v>
      </c>
      <c r="AF9" s="104" t="s">
        <v>1335</v>
      </c>
    </row>
    <row r="10" spans="1:32" s="12" customFormat="1" ht="30" customHeight="1">
      <c r="A10" s="75">
        <v>3</v>
      </c>
      <c r="B10" s="66" t="s">
        <v>647</v>
      </c>
      <c r="C10" s="67" t="s">
        <v>1412</v>
      </c>
      <c r="D10" s="153">
        <f t="shared" si="0"/>
        <v>8</v>
      </c>
      <c r="E10" s="67" t="s">
        <v>1408</v>
      </c>
      <c r="F10" s="153">
        <f t="shared" si="1"/>
        <v>5</v>
      </c>
      <c r="G10" s="67" t="s">
        <v>1410</v>
      </c>
      <c r="H10" s="153">
        <f t="shared" si="2"/>
        <v>9</v>
      </c>
      <c r="I10" s="67" t="s">
        <v>1409</v>
      </c>
      <c r="J10" s="153">
        <f t="shared" si="3"/>
        <v>10</v>
      </c>
      <c r="K10" s="67" t="s">
        <v>1409</v>
      </c>
      <c r="L10" s="153">
        <f t="shared" si="4"/>
        <v>10</v>
      </c>
      <c r="M10" s="67" t="s">
        <v>1410</v>
      </c>
      <c r="N10" s="153">
        <f t="shared" si="5"/>
        <v>9</v>
      </c>
      <c r="O10" s="67" t="s">
        <v>1412</v>
      </c>
      <c r="P10" s="153">
        <f t="shared" si="6"/>
        <v>8</v>
      </c>
      <c r="Q10" s="154">
        <f t="shared" si="7"/>
        <v>334</v>
      </c>
      <c r="R10" s="155">
        <f t="shared" si="8"/>
        <v>8.35</v>
      </c>
      <c r="S10" s="67">
        <v>268</v>
      </c>
      <c r="T10" s="67">
        <v>324</v>
      </c>
      <c r="U10" s="69">
        <v>296</v>
      </c>
      <c r="V10" s="69">
        <v>340</v>
      </c>
      <c r="W10" s="69">
        <v>344</v>
      </c>
      <c r="X10" s="67">
        <v>366</v>
      </c>
      <c r="Y10" s="156">
        <f t="shared" si="9"/>
        <v>8.114285714285714</v>
      </c>
      <c r="Z10" s="97" t="s">
        <v>745</v>
      </c>
      <c r="AA10" s="90" t="s">
        <v>748</v>
      </c>
      <c r="AB10" s="88" t="s">
        <v>747</v>
      </c>
      <c r="AC10" s="102" t="s">
        <v>787</v>
      </c>
      <c r="AD10" s="102" t="s">
        <v>790</v>
      </c>
      <c r="AE10" s="102" t="s">
        <v>791</v>
      </c>
      <c r="AF10" s="104" t="s">
        <v>1336</v>
      </c>
    </row>
    <row r="11" spans="1:32" s="12" customFormat="1" ht="30" customHeight="1">
      <c r="A11" s="75">
        <v>4</v>
      </c>
      <c r="B11" s="66" t="s">
        <v>648</v>
      </c>
      <c r="C11" s="67" t="s">
        <v>1412</v>
      </c>
      <c r="D11" s="153">
        <f t="shared" si="0"/>
        <v>8</v>
      </c>
      <c r="E11" s="165" t="s">
        <v>1398</v>
      </c>
      <c r="F11" s="153">
        <f t="shared" si="1"/>
        <v>0</v>
      </c>
      <c r="G11" s="67" t="s">
        <v>1413</v>
      </c>
      <c r="H11" s="153">
        <f t="shared" si="2"/>
        <v>7</v>
      </c>
      <c r="I11" s="67" t="s">
        <v>1411</v>
      </c>
      <c r="J11" s="153">
        <f t="shared" si="3"/>
        <v>6</v>
      </c>
      <c r="K11" s="67" t="s">
        <v>1413</v>
      </c>
      <c r="L11" s="153">
        <f t="shared" si="4"/>
        <v>7</v>
      </c>
      <c r="M11" s="67" t="s">
        <v>1412</v>
      </c>
      <c r="N11" s="153">
        <f t="shared" si="5"/>
        <v>8</v>
      </c>
      <c r="O11" s="67" t="s">
        <v>1413</v>
      </c>
      <c r="P11" s="153">
        <f t="shared" si="6"/>
        <v>7</v>
      </c>
      <c r="Q11" s="154">
        <f t="shared" si="7"/>
        <v>240</v>
      </c>
      <c r="R11" s="155">
        <f t="shared" si="8"/>
        <v>6</v>
      </c>
      <c r="S11" s="67">
        <v>247</v>
      </c>
      <c r="T11" s="67">
        <v>278</v>
      </c>
      <c r="U11" s="69">
        <v>230</v>
      </c>
      <c r="V11" s="69">
        <v>248</v>
      </c>
      <c r="W11" s="69">
        <v>280</v>
      </c>
      <c r="X11" s="67">
        <v>320</v>
      </c>
      <c r="Y11" s="156">
        <f t="shared" si="9"/>
        <v>6.582142857142857</v>
      </c>
      <c r="Z11" s="97" t="s">
        <v>745</v>
      </c>
      <c r="AA11" s="82" t="s">
        <v>746</v>
      </c>
      <c r="AB11" s="88" t="s">
        <v>747</v>
      </c>
      <c r="AC11" s="102" t="s">
        <v>787</v>
      </c>
      <c r="AD11" s="102" t="s">
        <v>789</v>
      </c>
      <c r="AE11" s="102" t="s">
        <v>791</v>
      </c>
      <c r="AF11" s="104" t="s">
        <v>1337</v>
      </c>
    </row>
    <row r="12" spans="1:32" s="12" customFormat="1" ht="30" customHeight="1">
      <c r="A12" s="75">
        <v>5</v>
      </c>
      <c r="B12" s="66" t="s">
        <v>649</v>
      </c>
      <c r="C12" s="67" t="s">
        <v>1409</v>
      </c>
      <c r="D12" s="153">
        <f t="shared" si="0"/>
        <v>10</v>
      </c>
      <c r="E12" s="67" t="s">
        <v>1411</v>
      </c>
      <c r="F12" s="153">
        <f t="shared" si="1"/>
        <v>6</v>
      </c>
      <c r="G12" s="67" t="s">
        <v>1410</v>
      </c>
      <c r="H12" s="153">
        <f t="shared" si="2"/>
        <v>9</v>
      </c>
      <c r="I12" s="67" t="s">
        <v>1410</v>
      </c>
      <c r="J12" s="153">
        <f t="shared" si="3"/>
        <v>9</v>
      </c>
      <c r="K12" s="67" t="s">
        <v>1410</v>
      </c>
      <c r="L12" s="153">
        <f t="shared" si="4"/>
        <v>9</v>
      </c>
      <c r="M12" s="67" t="s">
        <v>1409</v>
      </c>
      <c r="N12" s="153">
        <f t="shared" si="5"/>
        <v>10</v>
      </c>
      <c r="O12" s="67" t="s">
        <v>1409</v>
      </c>
      <c r="P12" s="153">
        <f t="shared" si="6"/>
        <v>10</v>
      </c>
      <c r="Q12" s="154">
        <f t="shared" si="7"/>
        <v>358</v>
      </c>
      <c r="R12" s="155">
        <f t="shared" si="8"/>
        <v>8.95</v>
      </c>
      <c r="S12" s="67">
        <v>317</v>
      </c>
      <c r="T12" s="67">
        <v>330</v>
      </c>
      <c r="U12" s="69">
        <v>324</v>
      </c>
      <c r="V12" s="69">
        <v>326</v>
      </c>
      <c r="W12" s="69">
        <v>366</v>
      </c>
      <c r="X12" s="67">
        <v>366</v>
      </c>
      <c r="Y12" s="156">
        <f t="shared" si="9"/>
        <v>8.525</v>
      </c>
      <c r="Z12" s="97" t="s">
        <v>745</v>
      </c>
      <c r="AA12" s="82" t="s">
        <v>746</v>
      </c>
      <c r="AB12" s="88" t="s">
        <v>747</v>
      </c>
      <c r="AC12" s="102" t="s">
        <v>787</v>
      </c>
      <c r="AD12" s="102" t="s">
        <v>789</v>
      </c>
      <c r="AE12" s="102" t="s">
        <v>791</v>
      </c>
      <c r="AF12" s="104" t="s">
        <v>1338</v>
      </c>
    </row>
    <row r="13" spans="1:32" s="12" customFormat="1" ht="30" customHeight="1">
      <c r="A13" s="75">
        <v>6</v>
      </c>
      <c r="B13" s="66" t="s">
        <v>650</v>
      </c>
      <c r="C13" s="67" t="s">
        <v>1412</v>
      </c>
      <c r="D13" s="153">
        <f t="shared" si="0"/>
        <v>8</v>
      </c>
      <c r="E13" s="165" t="s">
        <v>1398</v>
      </c>
      <c r="F13" s="153">
        <f t="shared" si="1"/>
        <v>0</v>
      </c>
      <c r="G13" s="67" t="s">
        <v>1412</v>
      </c>
      <c r="H13" s="153">
        <f t="shared" si="2"/>
        <v>8</v>
      </c>
      <c r="I13" s="67" t="s">
        <v>1412</v>
      </c>
      <c r="J13" s="153">
        <f t="shared" si="3"/>
        <v>8</v>
      </c>
      <c r="K13" s="67" t="s">
        <v>1414</v>
      </c>
      <c r="L13" s="153">
        <f t="shared" si="4"/>
        <v>4</v>
      </c>
      <c r="M13" s="67" t="s">
        <v>1412</v>
      </c>
      <c r="N13" s="153">
        <f t="shared" si="5"/>
        <v>8</v>
      </c>
      <c r="O13" s="67" t="s">
        <v>1412</v>
      </c>
      <c r="P13" s="153">
        <f t="shared" si="6"/>
        <v>8</v>
      </c>
      <c r="Q13" s="154">
        <f t="shared" si="7"/>
        <v>248</v>
      </c>
      <c r="R13" s="155">
        <f t="shared" si="8"/>
        <v>6.2</v>
      </c>
      <c r="S13" s="67">
        <v>303</v>
      </c>
      <c r="T13" s="67">
        <v>256</v>
      </c>
      <c r="U13" s="69">
        <v>276</v>
      </c>
      <c r="V13" s="69">
        <v>208</v>
      </c>
      <c r="W13" s="69">
        <v>242</v>
      </c>
      <c r="X13" s="67">
        <v>272</v>
      </c>
      <c r="Y13" s="156">
        <f t="shared" si="9"/>
        <v>6.446428571428571</v>
      </c>
      <c r="Z13" s="81" t="s">
        <v>749</v>
      </c>
      <c r="AA13" s="90" t="s">
        <v>748</v>
      </c>
      <c r="AB13" s="88" t="s">
        <v>747</v>
      </c>
      <c r="AC13" s="102" t="s">
        <v>788</v>
      </c>
      <c r="AD13" s="102" t="s">
        <v>790</v>
      </c>
      <c r="AE13" s="102" t="s">
        <v>791</v>
      </c>
      <c r="AF13" s="104" t="s">
        <v>1339</v>
      </c>
    </row>
    <row r="14" spans="1:32" s="12" customFormat="1" ht="30" customHeight="1">
      <c r="A14" s="75">
        <v>7</v>
      </c>
      <c r="B14" s="66" t="s">
        <v>651</v>
      </c>
      <c r="C14" s="67" t="s">
        <v>1414</v>
      </c>
      <c r="D14" s="153">
        <f t="shared" si="0"/>
        <v>4</v>
      </c>
      <c r="E14" s="165" t="s">
        <v>1398</v>
      </c>
      <c r="F14" s="153">
        <f t="shared" si="1"/>
        <v>0</v>
      </c>
      <c r="G14" s="67" t="s">
        <v>1408</v>
      </c>
      <c r="H14" s="153">
        <f t="shared" si="2"/>
        <v>5</v>
      </c>
      <c r="I14" s="165" t="s">
        <v>1398</v>
      </c>
      <c r="J14" s="153">
        <f t="shared" si="3"/>
        <v>0</v>
      </c>
      <c r="K14" s="165" t="s">
        <v>1398</v>
      </c>
      <c r="L14" s="153">
        <f t="shared" si="4"/>
        <v>0</v>
      </c>
      <c r="M14" s="165" t="s">
        <v>1398</v>
      </c>
      <c r="N14" s="153">
        <f t="shared" si="5"/>
        <v>0</v>
      </c>
      <c r="O14" s="67" t="s">
        <v>1412</v>
      </c>
      <c r="P14" s="153">
        <f t="shared" si="6"/>
        <v>8</v>
      </c>
      <c r="Q14" s="154">
        <f t="shared" si="7"/>
        <v>118</v>
      </c>
      <c r="R14" s="155">
        <f t="shared" si="8"/>
        <v>2.95</v>
      </c>
      <c r="S14" s="145">
        <v>66</v>
      </c>
      <c r="T14" s="67">
        <v>166</v>
      </c>
      <c r="U14" s="69">
        <v>94</v>
      </c>
      <c r="V14" s="69">
        <v>140</v>
      </c>
      <c r="W14" s="69">
        <v>56</v>
      </c>
      <c r="X14" s="112">
        <v>90</v>
      </c>
      <c r="Y14" s="156">
        <f t="shared" si="9"/>
        <v>2.607142857142857</v>
      </c>
      <c r="Z14" s="81" t="s">
        <v>749</v>
      </c>
      <c r="AA14" s="90" t="s">
        <v>748</v>
      </c>
      <c r="AB14" s="94" t="s">
        <v>721</v>
      </c>
      <c r="AC14" s="102" t="s">
        <v>788</v>
      </c>
      <c r="AD14" s="102" t="s">
        <v>790</v>
      </c>
      <c r="AE14" s="102" t="s">
        <v>780</v>
      </c>
      <c r="AF14" s="104" t="s">
        <v>1340</v>
      </c>
    </row>
    <row r="15" spans="1:32" s="12" customFormat="1" ht="30" customHeight="1">
      <c r="A15" s="75">
        <v>8</v>
      </c>
      <c r="B15" s="66" t="s">
        <v>652</v>
      </c>
      <c r="C15" s="67" t="s">
        <v>1412</v>
      </c>
      <c r="D15" s="153">
        <f t="shared" si="0"/>
        <v>8</v>
      </c>
      <c r="E15" s="67" t="s">
        <v>1414</v>
      </c>
      <c r="F15" s="153">
        <f t="shared" si="1"/>
        <v>4</v>
      </c>
      <c r="G15" s="67" t="s">
        <v>1411</v>
      </c>
      <c r="H15" s="153">
        <f t="shared" si="2"/>
        <v>6</v>
      </c>
      <c r="I15" s="67" t="s">
        <v>1411</v>
      </c>
      <c r="J15" s="153">
        <f t="shared" si="3"/>
        <v>6</v>
      </c>
      <c r="K15" s="67" t="s">
        <v>1411</v>
      </c>
      <c r="L15" s="153">
        <f t="shared" si="4"/>
        <v>6</v>
      </c>
      <c r="M15" s="67" t="s">
        <v>1412</v>
      </c>
      <c r="N15" s="153">
        <f t="shared" si="5"/>
        <v>8</v>
      </c>
      <c r="O15" s="67" t="s">
        <v>1413</v>
      </c>
      <c r="P15" s="153">
        <f t="shared" si="6"/>
        <v>7</v>
      </c>
      <c r="Q15" s="154">
        <f t="shared" si="7"/>
        <v>252</v>
      </c>
      <c r="R15" s="155">
        <f t="shared" si="8"/>
        <v>6.3</v>
      </c>
      <c r="S15" s="67">
        <v>254</v>
      </c>
      <c r="T15" s="67">
        <v>286</v>
      </c>
      <c r="U15" s="69">
        <v>314</v>
      </c>
      <c r="V15" s="69">
        <v>288</v>
      </c>
      <c r="W15" s="69">
        <v>266</v>
      </c>
      <c r="X15" s="67">
        <v>268</v>
      </c>
      <c r="Y15" s="156">
        <f t="shared" si="9"/>
        <v>6.885714285714286</v>
      </c>
      <c r="Z15" s="97" t="s">
        <v>745</v>
      </c>
      <c r="AA15" s="82" t="s">
        <v>746</v>
      </c>
      <c r="AB15" s="86" t="s">
        <v>724</v>
      </c>
      <c r="AC15" s="102" t="s">
        <v>787</v>
      </c>
      <c r="AD15" s="102" t="s">
        <v>789</v>
      </c>
      <c r="AE15" s="102" t="s">
        <v>772</v>
      </c>
      <c r="AF15" s="104" t="s">
        <v>1341</v>
      </c>
    </row>
    <row r="16" spans="1:32" s="12" customFormat="1" ht="30" customHeight="1">
      <c r="A16" s="75">
        <v>9</v>
      </c>
      <c r="B16" s="66" t="s">
        <v>653</v>
      </c>
      <c r="C16" s="67" t="s">
        <v>1412</v>
      </c>
      <c r="D16" s="153">
        <f t="shared" si="0"/>
        <v>8</v>
      </c>
      <c r="E16" s="67" t="s">
        <v>1414</v>
      </c>
      <c r="F16" s="153">
        <f t="shared" si="1"/>
        <v>4</v>
      </c>
      <c r="G16" s="67" t="s">
        <v>1409</v>
      </c>
      <c r="H16" s="153">
        <f t="shared" si="2"/>
        <v>10</v>
      </c>
      <c r="I16" s="67" t="s">
        <v>1412</v>
      </c>
      <c r="J16" s="153">
        <f t="shared" si="3"/>
        <v>8</v>
      </c>
      <c r="K16" s="67" t="s">
        <v>1412</v>
      </c>
      <c r="L16" s="153">
        <f t="shared" si="4"/>
        <v>8</v>
      </c>
      <c r="M16" s="67" t="s">
        <v>1409</v>
      </c>
      <c r="N16" s="153">
        <f t="shared" si="5"/>
        <v>10</v>
      </c>
      <c r="O16" s="67" t="s">
        <v>1412</v>
      </c>
      <c r="P16" s="153">
        <f t="shared" si="6"/>
        <v>8</v>
      </c>
      <c r="Q16" s="154">
        <f t="shared" si="7"/>
        <v>312</v>
      </c>
      <c r="R16" s="155">
        <f t="shared" si="8"/>
        <v>7.8</v>
      </c>
      <c r="S16" s="67">
        <v>264</v>
      </c>
      <c r="T16" s="67">
        <v>274</v>
      </c>
      <c r="U16" s="69">
        <v>210</v>
      </c>
      <c r="V16" s="69">
        <v>290</v>
      </c>
      <c r="W16" s="69">
        <v>298</v>
      </c>
      <c r="X16" s="67">
        <v>362</v>
      </c>
      <c r="Y16" s="156">
        <f t="shared" si="9"/>
        <v>7.178571428571429</v>
      </c>
      <c r="Z16" s="81" t="s">
        <v>749</v>
      </c>
      <c r="AA16" s="82" t="s">
        <v>746</v>
      </c>
      <c r="AB16" s="94" t="s">
        <v>721</v>
      </c>
      <c r="AC16" s="102" t="s">
        <v>788</v>
      </c>
      <c r="AD16" s="102" t="s">
        <v>789</v>
      </c>
      <c r="AE16" s="102" t="s">
        <v>780</v>
      </c>
      <c r="AF16" s="104" t="s">
        <v>1342</v>
      </c>
    </row>
    <row r="17" spans="1:32" s="12" customFormat="1" ht="30" customHeight="1">
      <c r="A17" s="75">
        <v>10</v>
      </c>
      <c r="B17" s="66" t="s">
        <v>654</v>
      </c>
      <c r="C17" s="67" t="s">
        <v>1410</v>
      </c>
      <c r="D17" s="153">
        <f t="shared" si="0"/>
        <v>9</v>
      </c>
      <c r="E17" s="67" t="s">
        <v>1409</v>
      </c>
      <c r="F17" s="153">
        <f t="shared" si="1"/>
        <v>10</v>
      </c>
      <c r="G17" s="67" t="s">
        <v>1412</v>
      </c>
      <c r="H17" s="153">
        <f t="shared" si="2"/>
        <v>8</v>
      </c>
      <c r="I17" s="67" t="s">
        <v>1413</v>
      </c>
      <c r="J17" s="153">
        <f t="shared" si="3"/>
        <v>7</v>
      </c>
      <c r="K17" s="67" t="s">
        <v>1412</v>
      </c>
      <c r="L17" s="153">
        <f t="shared" si="4"/>
        <v>8</v>
      </c>
      <c r="M17" s="67" t="s">
        <v>1410</v>
      </c>
      <c r="N17" s="153">
        <f t="shared" si="5"/>
        <v>9</v>
      </c>
      <c r="O17" s="67" t="s">
        <v>1412</v>
      </c>
      <c r="P17" s="153">
        <f t="shared" si="6"/>
        <v>8</v>
      </c>
      <c r="Q17" s="154">
        <f t="shared" si="7"/>
        <v>334</v>
      </c>
      <c r="R17" s="155">
        <f t="shared" si="8"/>
        <v>8.35</v>
      </c>
      <c r="S17" s="67">
        <v>298</v>
      </c>
      <c r="T17" s="67">
        <v>320</v>
      </c>
      <c r="U17" s="69">
        <v>302</v>
      </c>
      <c r="V17" s="69">
        <v>316</v>
      </c>
      <c r="W17" s="69">
        <v>318</v>
      </c>
      <c r="X17" s="67">
        <v>344</v>
      </c>
      <c r="Y17" s="156">
        <f t="shared" si="9"/>
        <v>7.9714285714285715</v>
      </c>
      <c r="Z17" s="97" t="s">
        <v>745</v>
      </c>
      <c r="AA17" s="82" t="s">
        <v>746</v>
      </c>
      <c r="AB17" s="86" t="s">
        <v>724</v>
      </c>
      <c r="AC17" s="102" t="s">
        <v>787</v>
      </c>
      <c r="AD17" s="102" t="s">
        <v>789</v>
      </c>
      <c r="AE17" s="102" t="s">
        <v>772</v>
      </c>
      <c r="AF17" s="104" t="s">
        <v>1343</v>
      </c>
    </row>
    <row r="18" spans="1:32" s="12" customFormat="1" ht="30" customHeight="1">
      <c r="A18" s="75">
        <v>11</v>
      </c>
      <c r="B18" s="66" t="s">
        <v>655</v>
      </c>
      <c r="C18" s="67" t="s">
        <v>1413</v>
      </c>
      <c r="D18" s="153">
        <f t="shared" si="0"/>
        <v>7</v>
      </c>
      <c r="E18" s="67" t="s">
        <v>1414</v>
      </c>
      <c r="F18" s="153">
        <f t="shared" si="1"/>
        <v>4</v>
      </c>
      <c r="G18" s="67" t="s">
        <v>1412</v>
      </c>
      <c r="H18" s="153">
        <f t="shared" si="2"/>
        <v>8</v>
      </c>
      <c r="I18" s="67" t="s">
        <v>1412</v>
      </c>
      <c r="J18" s="153">
        <f t="shared" si="3"/>
        <v>8</v>
      </c>
      <c r="K18" s="67" t="s">
        <v>1413</v>
      </c>
      <c r="L18" s="153">
        <f t="shared" si="4"/>
        <v>7</v>
      </c>
      <c r="M18" s="67" t="s">
        <v>1410</v>
      </c>
      <c r="N18" s="153">
        <f aca="true" t="shared" si="10" ref="N18:N60">IF(M18="AA",10,IF(M18="AB",9,IF(M18="BB",8,IF(M18="BC",7,IF(M18="CC",6,IF(M18="CD",5,IF(M18="DD",4,IF(M18="F",0))))))))</f>
        <v>9</v>
      </c>
      <c r="O18" s="67" t="s">
        <v>1413</v>
      </c>
      <c r="P18" s="153">
        <f t="shared" si="6"/>
        <v>7</v>
      </c>
      <c r="Q18" s="154">
        <f t="shared" si="7"/>
        <v>278</v>
      </c>
      <c r="R18" s="155">
        <f t="shared" si="8"/>
        <v>6.95</v>
      </c>
      <c r="S18" s="67">
        <v>248</v>
      </c>
      <c r="T18" s="67">
        <v>274</v>
      </c>
      <c r="U18" s="69">
        <v>302</v>
      </c>
      <c r="V18" s="69">
        <v>300</v>
      </c>
      <c r="W18" s="69">
        <v>318</v>
      </c>
      <c r="X18" s="67">
        <v>314</v>
      </c>
      <c r="Y18" s="156">
        <f t="shared" si="9"/>
        <v>7.264285714285714</v>
      </c>
      <c r="Z18" s="97" t="s">
        <v>745</v>
      </c>
      <c r="AA18" s="82" t="s">
        <v>746</v>
      </c>
      <c r="AB18" s="88" t="s">
        <v>747</v>
      </c>
      <c r="AC18" s="102" t="s">
        <v>787</v>
      </c>
      <c r="AD18" s="102" t="s">
        <v>789</v>
      </c>
      <c r="AE18" s="102" t="s">
        <v>791</v>
      </c>
      <c r="AF18" s="104" t="s">
        <v>1344</v>
      </c>
    </row>
    <row r="19" spans="1:32" s="12" customFormat="1" ht="30" customHeight="1">
      <c r="A19" s="75">
        <v>12</v>
      </c>
      <c r="B19" s="66" t="s">
        <v>656</v>
      </c>
      <c r="C19" s="67" t="s">
        <v>1412</v>
      </c>
      <c r="D19" s="153">
        <f t="shared" si="0"/>
        <v>8</v>
      </c>
      <c r="E19" s="67" t="s">
        <v>1410</v>
      </c>
      <c r="F19" s="153">
        <f t="shared" si="1"/>
        <v>9</v>
      </c>
      <c r="G19" s="67" t="s">
        <v>1413</v>
      </c>
      <c r="H19" s="153">
        <f t="shared" si="2"/>
        <v>7</v>
      </c>
      <c r="I19" s="67" t="s">
        <v>1412</v>
      </c>
      <c r="J19" s="153">
        <f t="shared" si="3"/>
        <v>8</v>
      </c>
      <c r="K19" s="67" t="s">
        <v>1413</v>
      </c>
      <c r="L19" s="153">
        <f t="shared" si="4"/>
        <v>7</v>
      </c>
      <c r="M19" s="67" t="s">
        <v>1412</v>
      </c>
      <c r="N19" s="153">
        <f t="shared" si="10"/>
        <v>8</v>
      </c>
      <c r="O19" s="67" t="s">
        <v>1412</v>
      </c>
      <c r="P19" s="153">
        <f t="shared" si="6"/>
        <v>8</v>
      </c>
      <c r="Q19" s="154">
        <f t="shared" si="7"/>
        <v>314</v>
      </c>
      <c r="R19" s="155">
        <f t="shared" si="8"/>
        <v>7.85</v>
      </c>
      <c r="S19" s="67">
        <v>242</v>
      </c>
      <c r="T19" s="67">
        <v>284</v>
      </c>
      <c r="U19" s="69">
        <v>270</v>
      </c>
      <c r="V19" s="69">
        <v>314</v>
      </c>
      <c r="W19" s="69">
        <v>258</v>
      </c>
      <c r="X19" s="67">
        <v>338</v>
      </c>
      <c r="Y19" s="156">
        <f t="shared" si="9"/>
        <v>7.214285714285714</v>
      </c>
      <c r="Z19" s="97" t="s">
        <v>745</v>
      </c>
      <c r="AA19" s="82" t="s">
        <v>746</v>
      </c>
      <c r="AB19" s="86" t="s">
        <v>724</v>
      </c>
      <c r="AC19" s="102" t="s">
        <v>787</v>
      </c>
      <c r="AD19" s="102" t="s">
        <v>789</v>
      </c>
      <c r="AE19" s="102" t="s">
        <v>772</v>
      </c>
      <c r="AF19" s="104" t="s">
        <v>1345</v>
      </c>
    </row>
    <row r="20" spans="1:32" s="12" customFormat="1" ht="30" customHeight="1">
      <c r="A20" s="75">
        <v>13</v>
      </c>
      <c r="B20" s="66" t="s">
        <v>657</v>
      </c>
      <c r="C20" s="67" t="s">
        <v>1409</v>
      </c>
      <c r="D20" s="153">
        <f t="shared" si="0"/>
        <v>10</v>
      </c>
      <c r="E20" s="67" t="s">
        <v>1413</v>
      </c>
      <c r="F20" s="153">
        <f t="shared" si="1"/>
        <v>7</v>
      </c>
      <c r="G20" s="67" t="s">
        <v>1412</v>
      </c>
      <c r="H20" s="153">
        <f t="shared" si="2"/>
        <v>8</v>
      </c>
      <c r="I20" s="67" t="s">
        <v>1409</v>
      </c>
      <c r="J20" s="153">
        <f t="shared" si="3"/>
        <v>10</v>
      </c>
      <c r="K20" s="67" t="s">
        <v>1410</v>
      </c>
      <c r="L20" s="153">
        <f t="shared" si="4"/>
        <v>9</v>
      </c>
      <c r="M20" s="67" t="s">
        <v>1410</v>
      </c>
      <c r="N20" s="153">
        <f t="shared" si="10"/>
        <v>9</v>
      </c>
      <c r="O20" s="67" t="s">
        <v>1410</v>
      </c>
      <c r="P20" s="153">
        <f t="shared" si="6"/>
        <v>9</v>
      </c>
      <c r="Q20" s="154">
        <f t="shared" si="7"/>
        <v>354</v>
      </c>
      <c r="R20" s="155">
        <f t="shared" si="8"/>
        <v>8.85</v>
      </c>
      <c r="S20" s="67">
        <v>301</v>
      </c>
      <c r="T20" s="67">
        <v>328</v>
      </c>
      <c r="U20" s="69">
        <v>304</v>
      </c>
      <c r="V20" s="69">
        <v>358</v>
      </c>
      <c r="W20" s="69">
        <v>354</v>
      </c>
      <c r="X20" s="67">
        <v>372</v>
      </c>
      <c r="Y20" s="156">
        <f t="shared" si="9"/>
        <v>8.467857142857143</v>
      </c>
      <c r="Z20" s="97" t="s">
        <v>745</v>
      </c>
      <c r="AA20" s="90" t="s">
        <v>748</v>
      </c>
      <c r="AB20" s="88" t="s">
        <v>747</v>
      </c>
      <c r="AC20" s="102" t="s">
        <v>787</v>
      </c>
      <c r="AD20" s="102" t="s">
        <v>790</v>
      </c>
      <c r="AE20" s="102" t="s">
        <v>791</v>
      </c>
      <c r="AF20" s="104" t="s">
        <v>1346</v>
      </c>
    </row>
    <row r="21" spans="1:32" s="12" customFormat="1" ht="30" customHeight="1">
      <c r="A21" s="75">
        <v>14</v>
      </c>
      <c r="B21" s="66" t="s">
        <v>658</v>
      </c>
      <c r="C21" s="67" t="s">
        <v>1412</v>
      </c>
      <c r="D21" s="153">
        <f t="shared" si="0"/>
        <v>8</v>
      </c>
      <c r="E21" s="67" t="s">
        <v>1414</v>
      </c>
      <c r="F21" s="153">
        <f t="shared" si="1"/>
        <v>4</v>
      </c>
      <c r="G21" s="67" t="s">
        <v>1413</v>
      </c>
      <c r="H21" s="153">
        <f t="shared" si="2"/>
        <v>7</v>
      </c>
      <c r="I21" s="67" t="s">
        <v>1412</v>
      </c>
      <c r="J21" s="153">
        <f t="shared" si="3"/>
        <v>8</v>
      </c>
      <c r="K21" s="67" t="s">
        <v>1412</v>
      </c>
      <c r="L21" s="153">
        <f t="shared" si="4"/>
        <v>8</v>
      </c>
      <c r="M21" s="67" t="s">
        <v>1410</v>
      </c>
      <c r="N21" s="153">
        <f t="shared" si="10"/>
        <v>9</v>
      </c>
      <c r="O21" s="67" t="s">
        <v>1412</v>
      </c>
      <c r="P21" s="153">
        <f t="shared" si="6"/>
        <v>8</v>
      </c>
      <c r="Q21" s="154">
        <f t="shared" si="7"/>
        <v>292</v>
      </c>
      <c r="R21" s="155">
        <f t="shared" si="8"/>
        <v>7.3</v>
      </c>
      <c r="S21" s="67">
        <v>276</v>
      </c>
      <c r="T21" s="67">
        <v>282</v>
      </c>
      <c r="U21" s="69">
        <v>294</v>
      </c>
      <c r="V21" s="69">
        <v>316</v>
      </c>
      <c r="W21" s="69">
        <v>300</v>
      </c>
      <c r="X21" s="67">
        <v>348</v>
      </c>
      <c r="Y21" s="156">
        <f t="shared" si="9"/>
        <v>7.5285714285714285</v>
      </c>
      <c r="Z21" s="97" t="s">
        <v>745</v>
      </c>
      <c r="AA21" s="82" t="s">
        <v>746</v>
      </c>
      <c r="AB21" s="88" t="s">
        <v>747</v>
      </c>
      <c r="AC21" s="102" t="s">
        <v>787</v>
      </c>
      <c r="AD21" s="102" t="s">
        <v>789</v>
      </c>
      <c r="AE21" s="102" t="s">
        <v>791</v>
      </c>
      <c r="AF21" s="104" t="s">
        <v>1347</v>
      </c>
    </row>
    <row r="22" spans="1:32" s="12" customFormat="1" ht="30" customHeight="1">
      <c r="A22" s="75">
        <v>15</v>
      </c>
      <c r="B22" s="66" t="s">
        <v>659</v>
      </c>
      <c r="C22" s="67" t="s">
        <v>1410</v>
      </c>
      <c r="D22" s="153">
        <f t="shared" si="0"/>
        <v>9</v>
      </c>
      <c r="E22" s="67" t="s">
        <v>1412</v>
      </c>
      <c r="F22" s="153">
        <f t="shared" si="1"/>
        <v>8</v>
      </c>
      <c r="G22" s="67" t="s">
        <v>1409</v>
      </c>
      <c r="H22" s="153">
        <f t="shared" si="2"/>
        <v>10</v>
      </c>
      <c r="I22" s="67" t="s">
        <v>1410</v>
      </c>
      <c r="J22" s="153">
        <f t="shared" si="3"/>
        <v>9</v>
      </c>
      <c r="K22" s="67" t="s">
        <v>1410</v>
      </c>
      <c r="L22" s="153">
        <f t="shared" si="4"/>
        <v>9</v>
      </c>
      <c r="M22" s="67" t="s">
        <v>1410</v>
      </c>
      <c r="N22" s="153">
        <f t="shared" si="10"/>
        <v>9</v>
      </c>
      <c r="O22" s="67" t="s">
        <v>1410</v>
      </c>
      <c r="P22" s="153">
        <f t="shared" si="6"/>
        <v>9</v>
      </c>
      <c r="Q22" s="154">
        <f t="shared" si="7"/>
        <v>360</v>
      </c>
      <c r="R22" s="155">
        <f t="shared" si="8"/>
        <v>9</v>
      </c>
      <c r="S22" s="67">
        <v>362</v>
      </c>
      <c r="T22" s="67">
        <v>350</v>
      </c>
      <c r="U22" s="69">
        <v>360</v>
      </c>
      <c r="V22" s="69">
        <v>366</v>
      </c>
      <c r="W22" s="69">
        <v>380</v>
      </c>
      <c r="X22" s="67">
        <v>388</v>
      </c>
      <c r="Y22" s="156">
        <f t="shared" si="9"/>
        <v>9.164285714285715</v>
      </c>
      <c r="Z22" s="97" t="s">
        <v>745</v>
      </c>
      <c r="AA22" s="82" t="s">
        <v>746</v>
      </c>
      <c r="AB22" s="88" t="s">
        <v>747</v>
      </c>
      <c r="AC22" s="102" t="s">
        <v>787</v>
      </c>
      <c r="AD22" s="102" t="s">
        <v>789</v>
      </c>
      <c r="AE22" s="102" t="s">
        <v>791</v>
      </c>
      <c r="AF22" s="105" t="s">
        <v>1348</v>
      </c>
    </row>
    <row r="23" spans="1:32" s="12" customFormat="1" ht="30" customHeight="1">
      <c r="A23" s="75">
        <v>16</v>
      </c>
      <c r="B23" s="66" t="s">
        <v>660</v>
      </c>
      <c r="C23" s="67" t="s">
        <v>1410</v>
      </c>
      <c r="D23" s="153">
        <f t="shared" si="0"/>
        <v>9</v>
      </c>
      <c r="E23" s="67" t="s">
        <v>1408</v>
      </c>
      <c r="F23" s="153">
        <f t="shared" si="1"/>
        <v>5</v>
      </c>
      <c r="G23" s="67" t="s">
        <v>1413</v>
      </c>
      <c r="H23" s="153">
        <f t="shared" si="2"/>
        <v>7</v>
      </c>
      <c r="I23" s="67" t="s">
        <v>1411</v>
      </c>
      <c r="J23" s="153">
        <f t="shared" si="3"/>
        <v>6</v>
      </c>
      <c r="K23" s="67" t="s">
        <v>1412</v>
      </c>
      <c r="L23" s="153">
        <f t="shared" si="4"/>
        <v>8</v>
      </c>
      <c r="M23" s="67" t="s">
        <v>1410</v>
      </c>
      <c r="N23" s="153">
        <f t="shared" si="10"/>
        <v>9</v>
      </c>
      <c r="O23" s="67" t="s">
        <v>1412</v>
      </c>
      <c r="P23" s="153">
        <f t="shared" si="6"/>
        <v>8</v>
      </c>
      <c r="Q23" s="154">
        <f t="shared" si="7"/>
        <v>292</v>
      </c>
      <c r="R23" s="155">
        <f t="shared" si="8"/>
        <v>7.3</v>
      </c>
      <c r="S23" s="67">
        <v>286</v>
      </c>
      <c r="T23" s="67">
        <v>292</v>
      </c>
      <c r="U23" s="69">
        <v>284</v>
      </c>
      <c r="V23" s="69">
        <v>324</v>
      </c>
      <c r="W23" s="69">
        <v>314</v>
      </c>
      <c r="X23" s="67">
        <v>346</v>
      </c>
      <c r="Y23" s="156">
        <f t="shared" si="9"/>
        <v>7.635714285714286</v>
      </c>
      <c r="Z23" s="97" t="s">
        <v>745</v>
      </c>
      <c r="AA23" s="82" t="s">
        <v>746</v>
      </c>
      <c r="AB23" s="86" t="s">
        <v>724</v>
      </c>
      <c r="AC23" s="102" t="s">
        <v>787</v>
      </c>
      <c r="AD23" s="102" t="s">
        <v>789</v>
      </c>
      <c r="AE23" s="102" t="s">
        <v>772</v>
      </c>
      <c r="AF23" s="104" t="s">
        <v>1349</v>
      </c>
    </row>
    <row r="24" spans="1:32" s="12" customFormat="1" ht="30" customHeight="1">
      <c r="A24" s="75">
        <v>17</v>
      </c>
      <c r="B24" s="66" t="s">
        <v>661</v>
      </c>
      <c r="C24" s="67" t="s">
        <v>1409</v>
      </c>
      <c r="D24" s="153">
        <f t="shared" si="0"/>
        <v>10</v>
      </c>
      <c r="E24" s="67" t="s">
        <v>1410</v>
      </c>
      <c r="F24" s="153">
        <f t="shared" si="1"/>
        <v>9</v>
      </c>
      <c r="G24" s="67" t="s">
        <v>1409</v>
      </c>
      <c r="H24" s="153">
        <f t="shared" si="2"/>
        <v>10</v>
      </c>
      <c r="I24" s="67" t="s">
        <v>1412</v>
      </c>
      <c r="J24" s="153">
        <f t="shared" si="3"/>
        <v>8</v>
      </c>
      <c r="K24" s="67" t="s">
        <v>1409</v>
      </c>
      <c r="L24" s="153">
        <f t="shared" si="4"/>
        <v>10</v>
      </c>
      <c r="M24" s="67" t="s">
        <v>1410</v>
      </c>
      <c r="N24" s="153">
        <f t="shared" si="10"/>
        <v>9</v>
      </c>
      <c r="O24" s="67" t="s">
        <v>1410</v>
      </c>
      <c r="P24" s="153">
        <f t="shared" si="6"/>
        <v>9</v>
      </c>
      <c r="Q24" s="154">
        <f t="shared" si="7"/>
        <v>372</v>
      </c>
      <c r="R24" s="155">
        <f t="shared" si="8"/>
        <v>9.3</v>
      </c>
      <c r="S24" s="67">
        <v>311</v>
      </c>
      <c r="T24" s="67">
        <v>282</v>
      </c>
      <c r="U24" s="69">
        <v>314</v>
      </c>
      <c r="V24" s="69">
        <v>342</v>
      </c>
      <c r="W24" s="69">
        <v>376</v>
      </c>
      <c r="X24" s="67">
        <v>370</v>
      </c>
      <c r="Y24" s="156">
        <f t="shared" si="9"/>
        <v>8.45357142857143</v>
      </c>
      <c r="Z24" s="97" t="s">
        <v>745</v>
      </c>
      <c r="AA24" s="82" t="s">
        <v>746</v>
      </c>
      <c r="AB24" s="86" t="s">
        <v>724</v>
      </c>
      <c r="AC24" s="102" t="s">
        <v>787</v>
      </c>
      <c r="AD24" s="102" t="s">
        <v>789</v>
      </c>
      <c r="AE24" s="102" t="s">
        <v>772</v>
      </c>
      <c r="AF24" s="104" t="s">
        <v>1350</v>
      </c>
    </row>
    <row r="25" spans="1:32" s="12" customFormat="1" ht="30" customHeight="1">
      <c r="A25" s="75">
        <v>18</v>
      </c>
      <c r="B25" s="66" t="s">
        <v>662</v>
      </c>
      <c r="C25" s="67" t="s">
        <v>1409</v>
      </c>
      <c r="D25" s="153">
        <f t="shared" si="0"/>
        <v>10</v>
      </c>
      <c r="E25" s="165" t="s">
        <v>1398</v>
      </c>
      <c r="F25" s="153">
        <f t="shared" si="1"/>
        <v>0</v>
      </c>
      <c r="G25" s="67" t="s">
        <v>1412</v>
      </c>
      <c r="H25" s="153">
        <f aca="true" t="shared" si="11" ref="H25:H60">IF(G25="AA",10,IF(G25="AB",9,IF(G25="BB",8,IF(G25="BC",7,IF(G25="CC",6,IF(G25="CD",5,IF(G25="DD",4,IF(G25="F",0))))))))</f>
        <v>8</v>
      </c>
      <c r="I25" s="67" t="s">
        <v>1408</v>
      </c>
      <c r="J25" s="153">
        <f aca="true" t="shared" si="12" ref="J25:J60">IF(I25="AA",10,IF(I25="AB",9,IF(I25="BB",8,IF(I25="BC",7,IF(I25="CC",6,IF(I25="CD",5,IF(I25="DD",4,IF(I25="F",0))))))))</f>
        <v>5</v>
      </c>
      <c r="K25" s="67" t="s">
        <v>1412</v>
      </c>
      <c r="L25" s="153">
        <f aca="true" t="shared" si="13" ref="L25:L60">IF(K25="AA",10,IF(K25="AB",9,IF(K25="BB",8,IF(K25="BC",7,IF(K25="CC",6,IF(K25="CD",5,IF(K25="DD",4,IF(K25="F",0))))))))</f>
        <v>8</v>
      </c>
      <c r="M25" s="67" t="s">
        <v>1412</v>
      </c>
      <c r="N25" s="153">
        <f t="shared" si="10"/>
        <v>8</v>
      </c>
      <c r="O25" s="67" t="s">
        <v>1413</v>
      </c>
      <c r="P25" s="153">
        <f t="shared" si="6"/>
        <v>7</v>
      </c>
      <c r="Q25" s="154">
        <f t="shared" si="7"/>
        <v>258</v>
      </c>
      <c r="R25" s="155">
        <f t="shared" si="8"/>
        <v>6.45</v>
      </c>
      <c r="S25" s="67">
        <v>248</v>
      </c>
      <c r="T25" s="67">
        <v>264</v>
      </c>
      <c r="U25" s="69">
        <v>250</v>
      </c>
      <c r="V25" s="69">
        <v>292</v>
      </c>
      <c r="W25" s="69">
        <v>260</v>
      </c>
      <c r="X25" s="67">
        <v>320</v>
      </c>
      <c r="Y25" s="156">
        <f t="shared" si="9"/>
        <v>6.757142857142857</v>
      </c>
      <c r="Z25" s="97" t="s">
        <v>745</v>
      </c>
      <c r="AA25" s="82" t="s">
        <v>746</v>
      </c>
      <c r="AB25" s="86" t="s">
        <v>724</v>
      </c>
      <c r="AC25" s="102" t="s">
        <v>787</v>
      </c>
      <c r="AD25" s="102" t="s">
        <v>789</v>
      </c>
      <c r="AE25" s="102" t="s">
        <v>772</v>
      </c>
      <c r="AF25" s="104" t="s">
        <v>1351</v>
      </c>
    </row>
    <row r="26" spans="1:32" s="12" customFormat="1" ht="30" customHeight="1">
      <c r="A26" s="75">
        <v>19</v>
      </c>
      <c r="B26" s="66" t="s">
        <v>663</v>
      </c>
      <c r="C26" s="67" t="s">
        <v>1410</v>
      </c>
      <c r="D26" s="153">
        <f t="shared" si="0"/>
        <v>9</v>
      </c>
      <c r="E26" s="67" t="s">
        <v>1411</v>
      </c>
      <c r="F26" s="153">
        <f t="shared" si="1"/>
        <v>6</v>
      </c>
      <c r="G26" s="67" t="s">
        <v>1413</v>
      </c>
      <c r="H26" s="153">
        <f t="shared" si="11"/>
        <v>7</v>
      </c>
      <c r="I26" s="67" t="s">
        <v>1412</v>
      </c>
      <c r="J26" s="153">
        <f t="shared" si="12"/>
        <v>8</v>
      </c>
      <c r="K26" s="67" t="s">
        <v>1413</v>
      </c>
      <c r="L26" s="153">
        <f t="shared" si="13"/>
        <v>7</v>
      </c>
      <c r="M26" s="67" t="s">
        <v>1410</v>
      </c>
      <c r="N26" s="153">
        <f t="shared" si="10"/>
        <v>9</v>
      </c>
      <c r="O26" s="67" t="s">
        <v>1412</v>
      </c>
      <c r="P26" s="153">
        <f t="shared" si="6"/>
        <v>8</v>
      </c>
      <c r="Q26" s="154">
        <f t="shared" si="7"/>
        <v>304</v>
      </c>
      <c r="R26" s="155">
        <f t="shared" si="8"/>
        <v>7.6</v>
      </c>
      <c r="S26" s="67">
        <v>249</v>
      </c>
      <c r="T26" s="67">
        <v>272</v>
      </c>
      <c r="U26" s="69">
        <v>266</v>
      </c>
      <c r="V26" s="69">
        <v>338</v>
      </c>
      <c r="W26" s="69">
        <v>306</v>
      </c>
      <c r="X26" s="67">
        <v>328</v>
      </c>
      <c r="Y26" s="156">
        <f t="shared" si="9"/>
        <v>7.367857142857143</v>
      </c>
      <c r="Z26" s="97" t="s">
        <v>745</v>
      </c>
      <c r="AA26" s="82" t="s">
        <v>746</v>
      </c>
      <c r="AB26" s="88" t="s">
        <v>747</v>
      </c>
      <c r="AC26" s="102" t="s">
        <v>787</v>
      </c>
      <c r="AD26" s="102" t="s">
        <v>789</v>
      </c>
      <c r="AE26" s="102" t="s">
        <v>791</v>
      </c>
      <c r="AF26" s="104" t="s">
        <v>1352</v>
      </c>
    </row>
    <row r="27" spans="1:32" s="12" customFormat="1" ht="30" customHeight="1">
      <c r="A27" s="75">
        <v>20</v>
      </c>
      <c r="B27" s="66" t="s">
        <v>664</v>
      </c>
      <c r="C27" s="67" t="s">
        <v>1412</v>
      </c>
      <c r="D27" s="153">
        <f t="shared" si="0"/>
        <v>8</v>
      </c>
      <c r="E27" s="67" t="s">
        <v>1411</v>
      </c>
      <c r="F27" s="153">
        <f t="shared" si="1"/>
        <v>6</v>
      </c>
      <c r="G27" s="67" t="s">
        <v>1412</v>
      </c>
      <c r="H27" s="153">
        <f t="shared" si="11"/>
        <v>8</v>
      </c>
      <c r="I27" s="67" t="s">
        <v>1413</v>
      </c>
      <c r="J27" s="153">
        <f t="shared" si="12"/>
        <v>7</v>
      </c>
      <c r="K27" s="67" t="s">
        <v>1413</v>
      </c>
      <c r="L27" s="153">
        <f t="shared" si="13"/>
        <v>7</v>
      </c>
      <c r="M27" s="67" t="s">
        <v>1410</v>
      </c>
      <c r="N27" s="153">
        <f t="shared" si="10"/>
        <v>9</v>
      </c>
      <c r="O27" s="67" t="s">
        <v>1410</v>
      </c>
      <c r="P27" s="153">
        <f t="shared" si="6"/>
        <v>9</v>
      </c>
      <c r="Q27" s="154">
        <f t="shared" si="7"/>
        <v>306</v>
      </c>
      <c r="R27" s="155">
        <f t="shared" si="8"/>
        <v>7.65</v>
      </c>
      <c r="S27" s="67">
        <v>290</v>
      </c>
      <c r="T27" s="67">
        <v>310</v>
      </c>
      <c r="U27" s="69">
        <v>296</v>
      </c>
      <c r="V27" s="69">
        <v>296</v>
      </c>
      <c r="W27" s="69">
        <v>280</v>
      </c>
      <c r="X27" s="67">
        <v>324</v>
      </c>
      <c r="Y27" s="156">
        <f t="shared" si="9"/>
        <v>7.507142857142857</v>
      </c>
      <c r="Z27" s="97" t="s">
        <v>745</v>
      </c>
      <c r="AA27" s="82" t="s">
        <v>746</v>
      </c>
      <c r="AB27" s="88" t="s">
        <v>747</v>
      </c>
      <c r="AC27" s="102" t="s">
        <v>787</v>
      </c>
      <c r="AD27" s="102" t="s">
        <v>789</v>
      </c>
      <c r="AE27" s="102" t="s">
        <v>791</v>
      </c>
      <c r="AF27" s="104" t="s">
        <v>1353</v>
      </c>
    </row>
    <row r="28" spans="1:32" s="12" customFormat="1" ht="30" customHeight="1">
      <c r="A28" s="75">
        <v>21</v>
      </c>
      <c r="B28" s="66" t="s">
        <v>665</v>
      </c>
      <c r="C28" s="67" t="s">
        <v>1409</v>
      </c>
      <c r="D28" s="153">
        <f t="shared" si="0"/>
        <v>10</v>
      </c>
      <c r="E28" s="67" t="s">
        <v>1409</v>
      </c>
      <c r="F28" s="153">
        <f t="shared" si="1"/>
        <v>10</v>
      </c>
      <c r="G28" s="67" t="s">
        <v>1409</v>
      </c>
      <c r="H28" s="153">
        <f t="shared" si="11"/>
        <v>10</v>
      </c>
      <c r="I28" s="67" t="s">
        <v>1410</v>
      </c>
      <c r="J28" s="153">
        <f t="shared" si="12"/>
        <v>9</v>
      </c>
      <c r="K28" s="67" t="s">
        <v>1409</v>
      </c>
      <c r="L28" s="153">
        <f t="shared" si="13"/>
        <v>10</v>
      </c>
      <c r="M28" s="67" t="s">
        <v>1410</v>
      </c>
      <c r="N28" s="153">
        <f t="shared" si="10"/>
        <v>9</v>
      </c>
      <c r="O28" s="67" t="s">
        <v>1410</v>
      </c>
      <c r="P28" s="153">
        <f t="shared" si="6"/>
        <v>9</v>
      </c>
      <c r="Q28" s="154">
        <f t="shared" si="7"/>
        <v>384</v>
      </c>
      <c r="R28" s="155">
        <f t="shared" si="8"/>
        <v>9.6</v>
      </c>
      <c r="S28" s="67">
        <v>326</v>
      </c>
      <c r="T28" s="67">
        <v>330</v>
      </c>
      <c r="U28" s="69">
        <v>378</v>
      </c>
      <c r="V28" s="69">
        <v>396</v>
      </c>
      <c r="W28" s="69">
        <v>382</v>
      </c>
      <c r="X28" s="67">
        <v>398</v>
      </c>
      <c r="Y28" s="156">
        <f t="shared" si="9"/>
        <v>9.264285714285714</v>
      </c>
      <c r="Z28" s="97" t="s">
        <v>745</v>
      </c>
      <c r="AA28" s="82" t="s">
        <v>746</v>
      </c>
      <c r="AB28" s="93" t="s">
        <v>735</v>
      </c>
      <c r="AC28" s="102" t="s">
        <v>787</v>
      </c>
      <c r="AD28" s="102" t="s">
        <v>789</v>
      </c>
      <c r="AE28" s="102" t="s">
        <v>783</v>
      </c>
      <c r="AF28" s="104" t="s">
        <v>1354</v>
      </c>
    </row>
    <row r="29" spans="1:32" s="12" customFormat="1" ht="30" customHeight="1">
      <c r="A29" s="75">
        <v>22</v>
      </c>
      <c r="B29" s="66" t="s">
        <v>666</v>
      </c>
      <c r="C29" s="67" t="s">
        <v>1412</v>
      </c>
      <c r="D29" s="153">
        <f t="shared" si="0"/>
        <v>8</v>
      </c>
      <c r="E29" s="67" t="s">
        <v>1413</v>
      </c>
      <c r="F29" s="153">
        <f t="shared" si="1"/>
        <v>7</v>
      </c>
      <c r="G29" s="67" t="s">
        <v>1409</v>
      </c>
      <c r="H29" s="153">
        <f t="shared" si="11"/>
        <v>10</v>
      </c>
      <c r="I29" s="67" t="s">
        <v>1410</v>
      </c>
      <c r="J29" s="153">
        <f t="shared" si="12"/>
        <v>9</v>
      </c>
      <c r="K29" s="67" t="s">
        <v>1411</v>
      </c>
      <c r="L29" s="153">
        <f t="shared" si="13"/>
        <v>6</v>
      </c>
      <c r="M29" s="67" t="s">
        <v>1410</v>
      </c>
      <c r="N29" s="153">
        <f t="shared" si="10"/>
        <v>9</v>
      </c>
      <c r="O29" s="67" t="s">
        <v>1410</v>
      </c>
      <c r="P29" s="153">
        <f t="shared" si="6"/>
        <v>9</v>
      </c>
      <c r="Q29" s="154">
        <f t="shared" si="7"/>
        <v>330</v>
      </c>
      <c r="R29" s="155">
        <f t="shared" si="8"/>
        <v>8.25</v>
      </c>
      <c r="S29" s="67">
        <v>293</v>
      </c>
      <c r="T29" s="67">
        <v>314</v>
      </c>
      <c r="U29" s="69">
        <v>300</v>
      </c>
      <c r="V29" s="69">
        <v>342</v>
      </c>
      <c r="W29" s="69">
        <v>354</v>
      </c>
      <c r="X29" s="67">
        <v>368</v>
      </c>
      <c r="Y29" s="156">
        <f t="shared" si="9"/>
        <v>8.217857142857143</v>
      </c>
      <c r="Z29" s="81" t="s">
        <v>749</v>
      </c>
      <c r="AA29" s="82" t="s">
        <v>746</v>
      </c>
      <c r="AB29" s="98" t="s">
        <v>734</v>
      </c>
      <c r="AC29" s="102" t="s">
        <v>788</v>
      </c>
      <c r="AD29" s="102" t="s">
        <v>789</v>
      </c>
      <c r="AE29" s="102" t="s">
        <v>781</v>
      </c>
      <c r="AF29" s="104" t="s">
        <v>1355</v>
      </c>
    </row>
    <row r="30" spans="1:32" s="12" customFormat="1" ht="30" customHeight="1">
      <c r="A30" s="75">
        <v>23</v>
      </c>
      <c r="B30" s="66" t="s">
        <v>667</v>
      </c>
      <c r="C30" s="67" t="s">
        <v>1409</v>
      </c>
      <c r="D30" s="153">
        <f t="shared" si="0"/>
        <v>10</v>
      </c>
      <c r="E30" s="67" t="s">
        <v>1410</v>
      </c>
      <c r="F30" s="153">
        <f t="shared" si="1"/>
        <v>9</v>
      </c>
      <c r="G30" s="67" t="s">
        <v>1409</v>
      </c>
      <c r="H30" s="153">
        <f t="shared" si="11"/>
        <v>10</v>
      </c>
      <c r="I30" s="67" t="s">
        <v>1409</v>
      </c>
      <c r="J30" s="153">
        <f t="shared" si="12"/>
        <v>10</v>
      </c>
      <c r="K30" s="67" t="s">
        <v>1409</v>
      </c>
      <c r="L30" s="153">
        <f t="shared" si="13"/>
        <v>10</v>
      </c>
      <c r="M30" s="67" t="s">
        <v>1410</v>
      </c>
      <c r="N30" s="153">
        <f t="shared" si="10"/>
        <v>9</v>
      </c>
      <c r="O30" s="67" t="s">
        <v>1410</v>
      </c>
      <c r="P30" s="153">
        <f t="shared" si="6"/>
        <v>9</v>
      </c>
      <c r="Q30" s="154">
        <f t="shared" si="7"/>
        <v>384</v>
      </c>
      <c r="R30" s="155">
        <f t="shared" si="8"/>
        <v>9.6</v>
      </c>
      <c r="S30" s="67">
        <v>290</v>
      </c>
      <c r="T30" s="67">
        <v>332</v>
      </c>
      <c r="U30" s="69">
        <v>350</v>
      </c>
      <c r="V30" s="69">
        <v>356</v>
      </c>
      <c r="W30" s="69">
        <v>374</v>
      </c>
      <c r="X30" s="67">
        <v>384</v>
      </c>
      <c r="Y30" s="156">
        <f t="shared" si="9"/>
        <v>8.821428571428571</v>
      </c>
      <c r="Z30" s="97" t="s">
        <v>745</v>
      </c>
      <c r="AA30" s="82" t="s">
        <v>746</v>
      </c>
      <c r="AB30" s="88" t="s">
        <v>747</v>
      </c>
      <c r="AC30" s="102" t="s">
        <v>787</v>
      </c>
      <c r="AD30" s="102" t="s">
        <v>789</v>
      </c>
      <c r="AE30" s="102" t="s">
        <v>791</v>
      </c>
      <c r="AF30" s="104" t="s">
        <v>1356</v>
      </c>
    </row>
    <row r="31" spans="1:32" s="12" customFormat="1" ht="30" customHeight="1">
      <c r="A31" s="75">
        <v>24</v>
      </c>
      <c r="B31" s="66" t="s">
        <v>668</v>
      </c>
      <c r="C31" s="67" t="s">
        <v>1412</v>
      </c>
      <c r="D31" s="153">
        <f t="shared" si="0"/>
        <v>8</v>
      </c>
      <c r="E31" s="67" t="s">
        <v>1414</v>
      </c>
      <c r="F31" s="153">
        <f t="shared" si="1"/>
        <v>4</v>
      </c>
      <c r="G31" s="67" t="s">
        <v>1412</v>
      </c>
      <c r="H31" s="153">
        <f t="shared" si="11"/>
        <v>8</v>
      </c>
      <c r="I31" s="67" t="s">
        <v>1413</v>
      </c>
      <c r="J31" s="153">
        <f t="shared" si="12"/>
        <v>7</v>
      </c>
      <c r="K31" s="67" t="s">
        <v>1408</v>
      </c>
      <c r="L31" s="153">
        <f t="shared" si="13"/>
        <v>5</v>
      </c>
      <c r="M31" s="67" t="s">
        <v>1412</v>
      </c>
      <c r="N31" s="153">
        <f t="shared" si="10"/>
        <v>8</v>
      </c>
      <c r="O31" s="67" t="s">
        <v>1412</v>
      </c>
      <c r="P31" s="153">
        <f t="shared" si="6"/>
        <v>8</v>
      </c>
      <c r="Q31" s="154">
        <f t="shared" si="7"/>
        <v>272</v>
      </c>
      <c r="R31" s="155">
        <f t="shared" si="8"/>
        <v>6.8</v>
      </c>
      <c r="S31" s="67">
        <v>226</v>
      </c>
      <c r="T31" s="67">
        <v>240</v>
      </c>
      <c r="U31" s="69">
        <v>224</v>
      </c>
      <c r="V31" s="69">
        <v>270</v>
      </c>
      <c r="W31" s="69">
        <v>312</v>
      </c>
      <c r="X31" s="67">
        <v>322</v>
      </c>
      <c r="Y31" s="156">
        <f t="shared" si="9"/>
        <v>6.664285714285715</v>
      </c>
      <c r="Z31" s="97" t="s">
        <v>745</v>
      </c>
      <c r="AA31" s="82" t="s">
        <v>746</v>
      </c>
      <c r="AB31" s="86" t="s">
        <v>724</v>
      </c>
      <c r="AC31" s="102" t="s">
        <v>787</v>
      </c>
      <c r="AD31" s="102" t="s">
        <v>789</v>
      </c>
      <c r="AE31" s="102" t="s">
        <v>772</v>
      </c>
      <c r="AF31" s="104" t="s">
        <v>1357</v>
      </c>
    </row>
    <row r="32" spans="1:32" s="12" customFormat="1" ht="30" customHeight="1">
      <c r="A32" s="75">
        <v>25</v>
      </c>
      <c r="B32" s="66" t="s">
        <v>669</v>
      </c>
      <c r="C32" s="67" t="s">
        <v>1413</v>
      </c>
      <c r="D32" s="153">
        <f t="shared" si="0"/>
        <v>7</v>
      </c>
      <c r="E32" s="67" t="s">
        <v>1408</v>
      </c>
      <c r="F32" s="153">
        <f t="shared" si="1"/>
        <v>5</v>
      </c>
      <c r="G32" s="67" t="s">
        <v>1410</v>
      </c>
      <c r="H32" s="153">
        <f t="shared" si="11"/>
        <v>9</v>
      </c>
      <c r="I32" s="67" t="s">
        <v>1413</v>
      </c>
      <c r="J32" s="153">
        <f t="shared" si="12"/>
        <v>7</v>
      </c>
      <c r="K32" s="67" t="s">
        <v>1412</v>
      </c>
      <c r="L32" s="153">
        <f t="shared" si="13"/>
        <v>8</v>
      </c>
      <c r="M32" s="67" t="s">
        <v>1412</v>
      </c>
      <c r="N32" s="153">
        <f t="shared" si="10"/>
        <v>8</v>
      </c>
      <c r="O32" s="67" t="s">
        <v>1412</v>
      </c>
      <c r="P32" s="153">
        <f t="shared" si="6"/>
        <v>8</v>
      </c>
      <c r="Q32" s="154">
        <f t="shared" si="7"/>
        <v>296</v>
      </c>
      <c r="R32" s="155">
        <f t="shared" si="8"/>
        <v>7.4</v>
      </c>
      <c r="S32" s="67">
        <v>198</v>
      </c>
      <c r="T32" s="67">
        <v>218</v>
      </c>
      <c r="U32" s="69">
        <v>254</v>
      </c>
      <c r="V32" s="69">
        <v>274</v>
      </c>
      <c r="W32" s="69">
        <v>280</v>
      </c>
      <c r="X32" s="67">
        <v>316</v>
      </c>
      <c r="Y32" s="156">
        <f t="shared" si="9"/>
        <v>6.557142857142857</v>
      </c>
      <c r="Z32" s="97" t="s">
        <v>745</v>
      </c>
      <c r="AA32" s="82" t="s">
        <v>746</v>
      </c>
      <c r="AB32" s="86" t="s">
        <v>724</v>
      </c>
      <c r="AC32" s="102" t="s">
        <v>787</v>
      </c>
      <c r="AD32" s="102" t="s">
        <v>789</v>
      </c>
      <c r="AE32" s="102" t="s">
        <v>772</v>
      </c>
      <c r="AF32" s="104" t="s">
        <v>1358</v>
      </c>
    </row>
    <row r="33" spans="1:32" s="12" customFormat="1" ht="30" customHeight="1">
      <c r="A33" s="75">
        <v>26</v>
      </c>
      <c r="B33" s="66" t="s">
        <v>670</v>
      </c>
      <c r="C33" s="67" t="s">
        <v>1410</v>
      </c>
      <c r="D33" s="153">
        <f t="shared" si="0"/>
        <v>9</v>
      </c>
      <c r="E33" s="67" t="s">
        <v>1412</v>
      </c>
      <c r="F33" s="153">
        <f t="shared" si="1"/>
        <v>8</v>
      </c>
      <c r="G33" s="67" t="s">
        <v>1410</v>
      </c>
      <c r="H33" s="153">
        <f t="shared" si="11"/>
        <v>9</v>
      </c>
      <c r="I33" s="67" t="s">
        <v>1409</v>
      </c>
      <c r="J33" s="153">
        <f t="shared" si="12"/>
        <v>10</v>
      </c>
      <c r="K33" s="67" t="s">
        <v>1412</v>
      </c>
      <c r="L33" s="153">
        <f t="shared" si="13"/>
        <v>8</v>
      </c>
      <c r="M33" s="67" t="s">
        <v>1410</v>
      </c>
      <c r="N33" s="153">
        <f t="shared" si="10"/>
        <v>9</v>
      </c>
      <c r="O33" s="67" t="s">
        <v>1412</v>
      </c>
      <c r="P33" s="153">
        <f t="shared" si="6"/>
        <v>8</v>
      </c>
      <c r="Q33" s="154">
        <f t="shared" si="7"/>
        <v>346</v>
      </c>
      <c r="R33" s="155">
        <f t="shared" si="8"/>
        <v>8.65</v>
      </c>
      <c r="S33" s="67">
        <v>251</v>
      </c>
      <c r="T33" s="67">
        <v>252</v>
      </c>
      <c r="U33" s="69">
        <v>306</v>
      </c>
      <c r="V33" s="69">
        <v>328</v>
      </c>
      <c r="W33" s="69">
        <v>330</v>
      </c>
      <c r="X33" s="67">
        <v>350</v>
      </c>
      <c r="Y33" s="156">
        <f t="shared" si="9"/>
        <v>7.725</v>
      </c>
      <c r="Z33" s="81" t="s">
        <v>749</v>
      </c>
      <c r="AA33" s="90" t="s">
        <v>748</v>
      </c>
      <c r="AB33" s="98" t="s">
        <v>734</v>
      </c>
      <c r="AC33" s="102" t="s">
        <v>788</v>
      </c>
      <c r="AD33" s="102" t="s">
        <v>790</v>
      </c>
      <c r="AE33" s="102" t="s">
        <v>781</v>
      </c>
      <c r="AF33" s="104" t="s">
        <v>1359</v>
      </c>
    </row>
    <row r="34" spans="1:32" s="12" customFormat="1" ht="30" customHeight="1">
      <c r="A34" s="75">
        <v>27</v>
      </c>
      <c r="B34" s="66" t="s">
        <v>671</v>
      </c>
      <c r="C34" s="67" t="s">
        <v>1412</v>
      </c>
      <c r="D34" s="153">
        <f t="shared" si="0"/>
        <v>8</v>
      </c>
      <c r="E34" s="67" t="s">
        <v>1408</v>
      </c>
      <c r="F34" s="153">
        <f t="shared" si="1"/>
        <v>5</v>
      </c>
      <c r="G34" s="67" t="s">
        <v>1412</v>
      </c>
      <c r="H34" s="153">
        <f t="shared" si="11"/>
        <v>8</v>
      </c>
      <c r="I34" s="67" t="s">
        <v>1412</v>
      </c>
      <c r="J34" s="153">
        <f t="shared" si="12"/>
        <v>8</v>
      </c>
      <c r="K34" s="67" t="s">
        <v>1411</v>
      </c>
      <c r="L34" s="153">
        <f t="shared" si="13"/>
        <v>6</v>
      </c>
      <c r="M34" s="67" t="s">
        <v>1412</v>
      </c>
      <c r="N34" s="153">
        <f t="shared" si="10"/>
        <v>8</v>
      </c>
      <c r="O34" s="67" t="s">
        <v>1412</v>
      </c>
      <c r="P34" s="153">
        <f t="shared" si="6"/>
        <v>8</v>
      </c>
      <c r="Q34" s="154">
        <f t="shared" si="7"/>
        <v>290</v>
      </c>
      <c r="R34" s="155">
        <f t="shared" si="8"/>
        <v>7.25</v>
      </c>
      <c r="S34" s="67">
        <v>281</v>
      </c>
      <c r="T34" s="67">
        <v>330</v>
      </c>
      <c r="U34" s="69">
        <v>316</v>
      </c>
      <c r="V34" s="69">
        <v>332</v>
      </c>
      <c r="W34" s="69">
        <v>288</v>
      </c>
      <c r="X34" s="67">
        <v>304</v>
      </c>
      <c r="Y34" s="156">
        <f t="shared" si="9"/>
        <v>7.646428571428571</v>
      </c>
      <c r="Z34" s="97" t="s">
        <v>745</v>
      </c>
      <c r="AA34" s="82" t="s">
        <v>746</v>
      </c>
      <c r="AB34" s="86" t="s">
        <v>724</v>
      </c>
      <c r="AC34" s="102" t="s">
        <v>787</v>
      </c>
      <c r="AD34" s="102" t="s">
        <v>789</v>
      </c>
      <c r="AE34" s="102" t="s">
        <v>772</v>
      </c>
      <c r="AF34" s="104" t="s">
        <v>1360</v>
      </c>
    </row>
    <row r="35" spans="1:32" s="12" customFormat="1" ht="30" customHeight="1">
      <c r="A35" s="75">
        <v>28</v>
      </c>
      <c r="B35" s="66" t="s">
        <v>672</v>
      </c>
      <c r="C35" s="67" t="s">
        <v>1410</v>
      </c>
      <c r="D35" s="153">
        <f t="shared" si="0"/>
        <v>9</v>
      </c>
      <c r="E35" s="67" t="s">
        <v>1412</v>
      </c>
      <c r="F35" s="153">
        <f t="shared" si="1"/>
        <v>8</v>
      </c>
      <c r="G35" s="67" t="s">
        <v>1410</v>
      </c>
      <c r="H35" s="153">
        <f t="shared" si="11"/>
        <v>9</v>
      </c>
      <c r="I35" s="67" t="s">
        <v>1409</v>
      </c>
      <c r="J35" s="153">
        <f t="shared" si="12"/>
        <v>10</v>
      </c>
      <c r="K35" s="67" t="s">
        <v>1412</v>
      </c>
      <c r="L35" s="153">
        <f t="shared" si="13"/>
        <v>8</v>
      </c>
      <c r="M35" s="67" t="s">
        <v>1409</v>
      </c>
      <c r="N35" s="153">
        <f t="shared" si="10"/>
        <v>10</v>
      </c>
      <c r="O35" s="67" t="s">
        <v>1409</v>
      </c>
      <c r="P35" s="153">
        <f t="shared" si="6"/>
        <v>10</v>
      </c>
      <c r="Q35" s="154">
        <f t="shared" si="7"/>
        <v>364</v>
      </c>
      <c r="R35" s="155">
        <f t="shared" si="8"/>
        <v>9.1</v>
      </c>
      <c r="S35" s="67">
        <v>345</v>
      </c>
      <c r="T35" s="67">
        <v>382</v>
      </c>
      <c r="U35" s="69">
        <v>372</v>
      </c>
      <c r="V35" s="69">
        <v>372</v>
      </c>
      <c r="W35" s="69">
        <v>366</v>
      </c>
      <c r="X35" s="67">
        <v>378</v>
      </c>
      <c r="Y35" s="156">
        <f t="shared" si="9"/>
        <v>9.210714285714285</v>
      </c>
      <c r="Z35" s="97" t="s">
        <v>745</v>
      </c>
      <c r="AA35" s="90" t="s">
        <v>748</v>
      </c>
      <c r="AB35" s="94" t="s">
        <v>721</v>
      </c>
      <c r="AC35" s="102" t="s">
        <v>787</v>
      </c>
      <c r="AD35" s="102" t="s">
        <v>790</v>
      </c>
      <c r="AE35" s="102" t="s">
        <v>780</v>
      </c>
      <c r="AF35" s="104" t="s">
        <v>1361</v>
      </c>
    </row>
    <row r="36" spans="1:32" s="12" customFormat="1" ht="30" customHeight="1">
      <c r="A36" s="75">
        <v>29</v>
      </c>
      <c r="B36" s="66" t="s">
        <v>673</v>
      </c>
      <c r="C36" s="67" t="s">
        <v>1410</v>
      </c>
      <c r="D36" s="153">
        <f t="shared" si="0"/>
        <v>9</v>
      </c>
      <c r="E36" s="67" t="s">
        <v>1413</v>
      </c>
      <c r="F36" s="153">
        <f t="shared" si="1"/>
        <v>7</v>
      </c>
      <c r="G36" s="67" t="s">
        <v>1409</v>
      </c>
      <c r="H36" s="153">
        <f t="shared" si="11"/>
        <v>10</v>
      </c>
      <c r="I36" s="67" t="s">
        <v>1409</v>
      </c>
      <c r="J36" s="153">
        <f t="shared" si="12"/>
        <v>10</v>
      </c>
      <c r="K36" s="67" t="s">
        <v>1412</v>
      </c>
      <c r="L36" s="153">
        <f t="shared" si="13"/>
        <v>8</v>
      </c>
      <c r="M36" s="67" t="s">
        <v>1410</v>
      </c>
      <c r="N36" s="153">
        <f t="shared" si="10"/>
        <v>9</v>
      </c>
      <c r="O36" s="67" t="s">
        <v>1410</v>
      </c>
      <c r="P36" s="153">
        <f t="shared" si="6"/>
        <v>9</v>
      </c>
      <c r="Q36" s="154">
        <f t="shared" si="7"/>
        <v>354</v>
      </c>
      <c r="R36" s="155">
        <f t="shared" si="8"/>
        <v>8.85</v>
      </c>
      <c r="S36" s="67">
        <v>274</v>
      </c>
      <c r="T36" s="67">
        <v>316</v>
      </c>
      <c r="U36" s="69">
        <v>330</v>
      </c>
      <c r="V36" s="69">
        <v>372</v>
      </c>
      <c r="W36" s="69">
        <v>370</v>
      </c>
      <c r="X36" s="67">
        <v>380</v>
      </c>
      <c r="Y36" s="156">
        <f t="shared" si="9"/>
        <v>8.557142857142857</v>
      </c>
      <c r="Z36" s="81" t="s">
        <v>749</v>
      </c>
      <c r="AA36" s="90" t="s">
        <v>748</v>
      </c>
      <c r="AB36" s="98" t="s">
        <v>734</v>
      </c>
      <c r="AC36" s="102" t="s">
        <v>788</v>
      </c>
      <c r="AD36" s="102" t="s">
        <v>790</v>
      </c>
      <c r="AE36" s="102" t="s">
        <v>781</v>
      </c>
      <c r="AF36" s="104" t="s">
        <v>1362</v>
      </c>
    </row>
    <row r="37" spans="1:32" s="12" customFormat="1" ht="30" customHeight="1">
      <c r="A37" s="75">
        <v>30</v>
      </c>
      <c r="B37" s="66" t="s">
        <v>674</v>
      </c>
      <c r="C37" s="67" t="s">
        <v>1412</v>
      </c>
      <c r="D37" s="153">
        <f t="shared" si="0"/>
        <v>8</v>
      </c>
      <c r="E37" s="67" t="s">
        <v>1413</v>
      </c>
      <c r="F37" s="153">
        <f t="shared" si="1"/>
        <v>7</v>
      </c>
      <c r="G37" s="67" t="s">
        <v>1412</v>
      </c>
      <c r="H37" s="153">
        <f t="shared" si="11"/>
        <v>8</v>
      </c>
      <c r="I37" s="67" t="s">
        <v>1413</v>
      </c>
      <c r="J37" s="153">
        <f t="shared" si="12"/>
        <v>7</v>
      </c>
      <c r="K37" s="67" t="s">
        <v>1413</v>
      </c>
      <c r="L37" s="153">
        <f t="shared" si="13"/>
        <v>7</v>
      </c>
      <c r="M37" s="67" t="s">
        <v>1413</v>
      </c>
      <c r="N37" s="153">
        <f t="shared" si="10"/>
        <v>7</v>
      </c>
      <c r="O37" s="67" t="s">
        <v>1410</v>
      </c>
      <c r="P37" s="153">
        <f t="shared" si="6"/>
        <v>9</v>
      </c>
      <c r="Q37" s="154">
        <f t="shared" si="7"/>
        <v>308</v>
      </c>
      <c r="R37" s="155">
        <f t="shared" si="8"/>
        <v>7.7</v>
      </c>
      <c r="S37" s="67">
        <v>259</v>
      </c>
      <c r="T37" s="67">
        <v>294</v>
      </c>
      <c r="U37" s="69">
        <v>334</v>
      </c>
      <c r="V37" s="69">
        <v>296</v>
      </c>
      <c r="W37" s="69">
        <v>318</v>
      </c>
      <c r="X37" s="67">
        <v>346</v>
      </c>
      <c r="Y37" s="156">
        <f t="shared" si="9"/>
        <v>7.696428571428571</v>
      </c>
      <c r="Z37" s="97" t="s">
        <v>745</v>
      </c>
      <c r="AA37" s="82" t="s">
        <v>746</v>
      </c>
      <c r="AB37" s="94" t="s">
        <v>721</v>
      </c>
      <c r="AC37" s="102" t="s">
        <v>787</v>
      </c>
      <c r="AD37" s="102" t="s">
        <v>789</v>
      </c>
      <c r="AE37" s="102" t="s">
        <v>780</v>
      </c>
      <c r="AF37" s="104" t="s">
        <v>1363</v>
      </c>
    </row>
    <row r="38" spans="1:32" s="12" customFormat="1" ht="30" customHeight="1">
      <c r="A38" s="75">
        <v>31</v>
      </c>
      <c r="B38" s="66" t="s">
        <v>675</v>
      </c>
      <c r="C38" s="67" t="s">
        <v>1410</v>
      </c>
      <c r="D38" s="153">
        <f t="shared" si="0"/>
        <v>9</v>
      </c>
      <c r="E38" s="67" t="s">
        <v>1413</v>
      </c>
      <c r="F38" s="153">
        <f t="shared" si="1"/>
        <v>7</v>
      </c>
      <c r="G38" s="67" t="s">
        <v>1410</v>
      </c>
      <c r="H38" s="153">
        <f t="shared" si="11"/>
        <v>9</v>
      </c>
      <c r="I38" s="67" t="s">
        <v>1409</v>
      </c>
      <c r="J38" s="153">
        <f t="shared" si="12"/>
        <v>10</v>
      </c>
      <c r="K38" s="67" t="s">
        <v>1410</v>
      </c>
      <c r="L38" s="153">
        <f t="shared" si="13"/>
        <v>9</v>
      </c>
      <c r="M38" s="67" t="s">
        <v>1412</v>
      </c>
      <c r="N38" s="153">
        <f t="shared" si="10"/>
        <v>8</v>
      </c>
      <c r="O38" s="67" t="s">
        <v>1412</v>
      </c>
      <c r="P38" s="153">
        <f t="shared" si="6"/>
        <v>8</v>
      </c>
      <c r="Q38" s="154">
        <f t="shared" si="7"/>
        <v>344</v>
      </c>
      <c r="R38" s="155">
        <f t="shared" si="8"/>
        <v>8.6</v>
      </c>
      <c r="S38" s="67">
        <v>294</v>
      </c>
      <c r="T38" s="67">
        <v>348</v>
      </c>
      <c r="U38" s="69">
        <v>354</v>
      </c>
      <c r="V38" s="69">
        <v>348</v>
      </c>
      <c r="W38" s="69">
        <v>348</v>
      </c>
      <c r="X38" s="67">
        <v>372</v>
      </c>
      <c r="Y38" s="156">
        <f t="shared" si="9"/>
        <v>8.6</v>
      </c>
      <c r="Z38" s="81" t="s">
        <v>749</v>
      </c>
      <c r="AA38" s="90" t="s">
        <v>748</v>
      </c>
      <c r="AB38" s="98" t="s">
        <v>734</v>
      </c>
      <c r="AC38" s="102" t="s">
        <v>788</v>
      </c>
      <c r="AD38" s="102" t="s">
        <v>790</v>
      </c>
      <c r="AE38" s="102" t="s">
        <v>781</v>
      </c>
      <c r="AF38" s="104" t="s">
        <v>1364</v>
      </c>
    </row>
    <row r="39" spans="1:32" s="12" customFormat="1" ht="30" customHeight="1">
      <c r="A39" s="75">
        <v>32</v>
      </c>
      <c r="B39" s="66" t="s">
        <v>676</v>
      </c>
      <c r="C39" s="67" t="s">
        <v>1412</v>
      </c>
      <c r="D39" s="153">
        <f t="shared" si="0"/>
        <v>8</v>
      </c>
      <c r="E39" s="67" t="s">
        <v>1413</v>
      </c>
      <c r="F39" s="153">
        <f t="shared" si="1"/>
        <v>7</v>
      </c>
      <c r="G39" s="67" t="s">
        <v>1412</v>
      </c>
      <c r="H39" s="153">
        <f t="shared" si="11"/>
        <v>8</v>
      </c>
      <c r="I39" s="67" t="s">
        <v>1411</v>
      </c>
      <c r="J39" s="153">
        <f t="shared" si="12"/>
        <v>6</v>
      </c>
      <c r="K39" s="67" t="s">
        <v>1413</v>
      </c>
      <c r="L39" s="153">
        <f t="shared" si="13"/>
        <v>7</v>
      </c>
      <c r="M39" s="67" t="s">
        <v>1413</v>
      </c>
      <c r="N39" s="153">
        <f t="shared" si="10"/>
        <v>7</v>
      </c>
      <c r="O39" s="67" t="s">
        <v>1412</v>
      </c>
      <c r="P39" s="153">
        <f t="shared" si="6"/>
        <v>8</v>
      </c>
      <c r="Q39" s="154">
        <f t="shared" si="7"/>
        <v>294</v>
      </c>
      <c r="R39" s="155">
        <f t="shared" si="8"/>
        <v>7.35</v>
      </c>
      <c r="S39" s="67">
        <v>232</v>
      </c>
      <c r="T39" s="67">
        <v>308</v>
      </c>
      <c r="U39" s="69">
        <v>270</v>
      </c>
      <c r="V39" s="69">
        <v>286</v>
      </c>
      <c r="W39" s="69">
        <v>280</v>
      </c>
      <c r="X39" s="67">
        <v>294</v>
      </c>
      <c r="Y39" s="156">
        <f t="shared" si="9"/>
        <v>7.014285714285714</v>
      </c>
      <c r="Z39" s="97" t="s">
        <v>745</v>
      </c>
      <c r="AA39" s="82" t="s">
        <v>746</v>
      </c>
      <c r="AB39" s="86" t="s">
        <v>724</v>
      </c>
      <c r="AC39" s="102" t="s">
        <v>787</v>
      </c>
      <c r="AD39" s="102" t="s">
        <v>789</v>
      </c>
      <c r="AE39" s="102" t="s">
        <v>772</v>
      </c>
      <c r="AF39" s="104" t="s">
        <v>1365</v>
      </c>
    </row>
    <row r="40" spans="1:32" s="12" customFormat="1" ht="30" customHeight="1">
      <c r="A40" s="75">
        <v>33</v>
      </c>
      <c r="B40" s="66" t="s">
        <v>677</v>
      </c>
      <c r="C40" s="67" t="s">
        <v>1413</v>
      </c>
      <c r="D40" s="153">
        <f t="shared" si="0"/>
        <v>7</v>
      </c>
      <c r="E40" s="67" t="s">
        <v>1411</v>
      </c>
      <c r="F40" s="153">
        <f t="shared" si="1"/>
        <v>6</v>
      </c>
      <c r="G40" s="67" t="s">
        <v>1410</v>
      </c>
      <c r="H40" s="153">
        <f t="shared" si="11"/>
        <v>9</v>
      </c>
      <c r="I40" s="67" t="s">
        <v>1413</v>
      </c>
      <c r="J40" s="153">
        <f t="shared" si="12"/>
        <v>7</v>
      </c>
      <c r="K40" s="67" t="s">
        <v>1411</v>
      </c>
      <c r="L40" s="153">
        <f t="shared" si="13"/>
        <v>6</v>
      </c>
      <c r="M40" s="67" t="s">
        <v>1413</v>
      </c>
      <c r="N40" s="153">
        <f t="shared" si="10"/>
        <v>7</v>
      </c>
      <c r="O40" s="67" t="s">
        <v>1412</v>
      </c>
      <c r="P40" s="153">
        <f t="shared" si="6"/>
        <v>8</v>
      </c>
      <c r="Q40" s="154">
        <f t="shared" si="7"/>
        <v>288</v>
      </c>
      <c r="R40" s="155">
        <f t="shared" si="8"/>
        <v>7.2</v>
      </c>
      <c r="S40" s="67">
        <v>243</v>
      </c>
      <c r="T40" s="67">
        <v>260</v>
      </c>
      <c r="U40" s="69">
        <v>298</v>
      </c>
      <c r="V40" s="69">
        <v>334</v>
      </c>
      <c r="W40" s="69">
        <v>320</v>
      </c>
      <c r="X40" s="67">
        <v>356</v>
      </c>
      <c r="Y40" s="156">
        <f t="shared" si="9"/>
        <v>7.496428571428571</v>
      </c>
      <c r="Z40" s="81" t="s">
        <v>749</v>
      </c>
      <c r="AA40" s="90" t="s">
        <v>748</v>
      </c>
      <c r="AB40" s="98" t="s">
        <v>734</v>
      </c>
      <c r="AC40" s="102" t="s">
        <v>788</v>
      </c>
      <c r="AD40" s="102" t="s">
        <v>790</v>
      </c>
      <c r="AE40" s="102" t="s">
        <v>781</v>
      </c>
      <c r="AF40" s="104" t="s">
        <v>1366</v>
      </c>
    </row>
    <row r="41" spans="1:32" s="12" customFormat="1" ht="30" customHeight="1">
      <c r="A41" s="75">
        <v>34</v>
      </c>
      <c r="B41" s="66" t="s">
        <v>678</v>
      </c>
      <c r="C41" s="67" t="s">
        <v>1412</v>
      </c>
      <c r="D41" s="153">
        <f t="shared" si="0"/>
        <v>8</v>
      </c>
      <c r="E41" s="67" t="s">
        <v>1414</v>
      </c>
      <c r="F41" s="153">
        <f t="shared" si="1"/>
        <v>4</v>
      </c>
      <c r="G41" s="67" t="s">
        <v>1412</v>
      </c>
      <c r="H41" s="153">
        <f t="shared" si="11"/>
        <v>8</v>
      </c>
      <c r="I41" s="67" t="s">
        <v>1411</v>
      </c>
      <c r="J41" s="153">
        <f t="shared" si="12"/>
        <v>6</v>
      </c>
      <c r="K41" s="67" t="s">
        <v>1412</v>
      </c>
      <c r="L41" s="153">
        <f t="shared" si="13"/>
        <v>8</v>
      </c>
      <c r="M41" s="67" t="s">
        <v>1412</v>
      </c>
      <c r="N41" s="153">
        <f t="shared" si="10"/>
        <v>8</v>
      </c>
      <c r="O41" s="67" t="s">
        <v>1413</v>
      </c>
      <c r="P41" s="153">
        <f t="shared" si="6"/>
        <v>7</v>
      </c>
      <c r="Q41" s="154">
        <f t="shared" si="7"/>
        <v>276</v>
      </c>
      <c r="R41" s="155">
        <f t="shared" si="8"/>
        <v>6.9</v>
      </c>
      <c r="S41" s="67">
        <v>272</v>
      </c>
      <c r="T41" s="67">
        <v>302</v>
      </c>
      <c r="U41" s="69">
        <v>266</v>
      </c>
      <c r="V41" s="69">
        <v>266</v>
      </c>
      <c r="W41" s="69">
        <v>284</v>
      </c>
      <c r="X41" s="67">
        <v>292</v>
      </c>
      <c r="Y41" s="156">
        <f t="shared" si="9"/>
        <v>6.992857142857143</v>
      </c>
      <c r="Z41" s="97" t="s">
        <v>745</v>
      </c>
      <c r="AA41" s="82" t="s">
        <v>746</v>
      </c>
      <c r="AB41" s="88" t="s">
        <v>747</v>
      </c>
      <c r="AC41" s="102" t="s">
        <v>787</v>
      </c>
      <c r="AD41" s="102" t="s">
        <v>789</v>
      </c>
      <c r="AE41" s="102" t="s">
        <v>791</v>
      </c>
      <c r="AF41" s="104" t="s">
        <v>1367</v>
      </c>
    </row>
    <row r="42" spans="1:32" s="12" customFormat="1" ht="30" customHeight="1">
      <c r="A42" s="75">
        <v>35</v>
      </c>
      <c r="B42" s="66" t="s">
        <v>679</v>
      </c>
      <c r="C42" s="67" t="s">
        <v>1412</v>
      </c>
      <c r="D42" s="153">
        <f t="shared" si="0"/>
        <v>8</v>
      </c>
      <c r="E42" s="67" t="s">
        <v>1413</v>
      </c>
      <c r="F42" s="153">
        <f t="shared" si="1"/>
        <v>7</v>
      </c>
      <c r="G42" s="67" t="s">
        <v>1410</v>
      </c>
      <c r="H42" s="153">
        <f t="shared" si="11"/>
        <v>9</v>
      </c>
      <c r="I42" s="67" t="s">
        <v>1409</v>
      </c>
      <c r="J42" s="153">
        <f t="shared" si="12"/>
        <v>10</v>
      </c>
      <c r="K42" s="67" t="s">
        <v>1409</v>
      </c>
      <c r="L42" s="153">
        <f t="shared" si="13"/>
        <v>10</v>
      </c>
      <c r="M42" s="67" t="s">
        <v>1409</v>
      </c>
      <c r="N42" s="153">
        <f t="shared" si="10"/>
        <v>10</v>
      </c>
      <c r="O42" s="67" t="s">
        <v>1409</v>
      </c>
      <c r="P42" s="153">
        <f t="shared" si="6"/>
        <v>10</v>
      </c>
      <c r="Q42" s="154">
        <f t="shared" si="7"/>
        <v>364</v>
      </c>
      <c r="R42" s="155">
        <f t="shared" si="8"/>
        <v>9.1</v>
      </c>
      <c r="S42" s="67">
        <v>357</v>
      </c>
      <c r="T42" s="67">
        <v>368</v>
      </c>
      <c r="U42" s="69">
        <v>356</v>
      </c>
      <c r="V42" s="69">
        <v>344</v>
      </c>
      <c r="W42" s="69">
        <v>346</v>
      </c>
      <c r="X42" s="67">
        <v>374</v>
      </c>
      <c r="Y42" s="156">
        <f t="shared" si="9"/>
        <v>8.960714285714285</v>
      </c>
      <c r="Z42" s="97" t="s">
        <v>745</v>
      </c>
      <c r="AA42" s="82" t="s">
        <v>746</v>
      </c>
      <c r="AB42" s="86" t="s">
        <v>724</v>
      </c>
      <c r="AC42" s="102" t="s">
        <v>787</v>
      </c>
      <c r="AD42" s="102" t="s">
        <v>789</v>
      </c>
      <c r="AE42" s="102" t="s">
        <v>772</v>
      </c>
      <c r="AF42" s="104" t="s">
        <v>1368</v>
      </c>
    </row>
    <row r="43" spans="1:32" s="12" customFormat="1" ht="30" customHeight="1">
      <c r="A43" s="75">
        <v>36</v>
      </c>
      <c r="B43" s="66" t="s">
        <v>680</v>
      </c>
      <c r="C43" s="67" t="s">
        <v>1413</v>
      </c>
      <c r="D43" s="153">
        <f t="shared" si="0"/>
        <v>7</v>
      </c>
      <c r="E43" s="67" t="s">
        <v>1414</v>
      </c>
      <c r="F43" s="153">
        <f t="shared" si="1"/>
        <v>4</v>
      </c>
      <c r="G43" s="67" t="s">
        <v>1410</v>
      </c>
      <c r="H43" s="153">
        <f t="shared" si="11"/>
        <v>9</v>
      </c>
      <c r="I43" s="67" t="s">
        <v>1408</v>
      </c>
      <c r="J43" s="153">
        <f t="shared" si="12"/>
        <v>5</v>
      </c>
      <c r="K43" s="67" t="s">
        <v>1413</v>
      </c>
      <c r="L43" s="153">
        <f t="shared" si="13"/>
        <v>7</v>
      </c>
      <c r="M43" s="67" t="s">
        <v>1413</v>
      </c>
      <c r="N43" s="153">
        <f t="shared" si="10"/>
        <v>7</v>
      </c>
      <c r="O43" s="67" t="s">
        <v>1413</v>
      </c>
      <c r="P43" s="153">
        <f t="shared" si="6"/>
        <v>7</v>
      </c>
      <c r="Q43" s="154">
        <f t="shared" si="7"/>
        <v>262</v>
      </c>
      <c r="R43" s="155">
        <f t="shared" si="8"/>
        <v>6.55</v>
      </c>
      <c r="S43" s="67">
        <v>233</v>
      </c>
      <c r="T43" s="67">
        <v>288</v>
      </c>
      <c r="U43" s="69">
        <v>244</v>
      </c>
      <c r="V43" s="69">
        <v>258</v>
      </c>
      <c r="W43" s="69">
        <v>266</v>
      </c>
      <c r="X43" s="67">
        <v>284</v>
      </c>
      <c r="Y43" s="156">
        <f t="shared" si="9"/>
        <v>6.553571428571429</v>
      </c>
      <c r="Z43" s="97" t="s">
        <v>745</v>
      </c>
      <c r="AA43" s="82" t="s">
        <v>746</v>
      </c>
      <c r="AB43" s="88" t="s">
        <v>747</v>
      </c>
      <c r="AC43" s="102" t="s">
        <v>787</v>
      </c>
      <c r="AD43" s="102" t="s">
        <v>789</v>
      </c>
      <c r="AE43" s="102" t="s">
        <v>791</v>
      </c>
      <c r="AF43" s="104" t="s">
        <v>1369</v>
      </c>
    </row>
    <row r="44" spans="1:32" s="12" customFormat="1" ht="30" customHeight="1">
      <c r="A44" s="75">
        <v>37</v>
      </c>
      <c r="B44" s="66" t="s">
        <v>681</v>
      </c>
      <c r="C44" s="67" t="s">
        <v>1412</v>
      </c>
      <c r="D44" s="153">
        <f t="shared" si="0"/>
        <v>8</v>
      </c>
      <c r="E44" s="67" t="s">
        <v>1408</v>
      </c>
      <c r="F44" s="153">
        <f t="shared" si="1"/>
        <v>5</v>
      </c>
      <c r="G44" s="67" t="s">
        <v>1413</v>
      </c>
      <c r="H44" s="153">
        <f t="shared" si="11"/>
        <v>7</v>
      </c>
      <c r="I44" s="67" t="s">
        <v>1413</v>
      </c>
      <c r="J44" s="153">
        <f t="shared" si="12"/>
        <v>7</v>
      </c>
      <c r="K44" s="67" t="s">
        <v>1411</v>
      </c>
      <c r="L44" s="153">
        <f t="shared" si="13"/>
        <v>6</v>
      </c>
      <c r="M44" s="67" t="s">
        <v>1412</v>
      </c>
      <c r="N44" s="153">
        <f t="shared" si="10"/>
        <v>8</v>
      </c>
      <c r="O44" s="67" t="s">
        <v>1413</v>
      </c>
      <c r="P44" s="153">
        <f t="shared" si="6"/>
        <v>7</v>
      </c>
      <c r="Q44" s="154">
        <f t="shared" si="7"/>
        <v>270</v>
      </c>
      <c r="R44" s="155">
        <f t="shared" si="8"/>
        <v>6.75</v>
      </c>
      <c r="S44" s="67">
        <v>230</v>
      </c>
      <c r="T44" s="67">
        <v>284</v>
      </c>
      <c r="U44" s="69">
        <v>226</v>
      </c>
      <c r="V44" s="69">
        <v>258</v>
      </c>
      <c r="W44" s="69">
        <v>294</v>
      </c>
      <c r="X44" s="67">
        <v>304</v>
      </c>
      <c r="Y44" s="156">
        <f t="shared" si="9"/>
        <v>6.664285714285715</v>
      </c>
      <c r="Z44" s="97" t="s">
        <v>745</v>
      </c>
      <c r="AA44" s="82" t="s">
        <v>746</v>
      </c>
      <c r="AB44" s="88" t="s">
        <v>747</v>
      </c>
      <c r="AC44" s="102" t="s">
        <v>787</v>
      </c>
      <c r="AD44" s="102" t="s">
        <v>789</v>
      </c>
      <c r="AE44" s="102" t="s">
        <v>791</v>
      </c>
      <c r="AF44" s="104" t="s">
        <v>1370</v>
      </c>
    </row>
    <row r="45" spans="1:32" s="12" customFormat="1" ht="30" customHeight="1">
      <c r="A45" s="75">
        <v>38</v>
      </c>
      <c r="B45" s="66" t="s">
        <v>682</v>
      </c>
      <c r="C45" s="67" t="s">
        <v>1410</v>
      </c>
      <c r="D45" s="153">
        <f t="shared" si="0"/>
        <v>9</v>
      </c>
      <c r="E45" s="67" t="s">
        <v>1413</v>
      </c>
      <c r="F45" s="153">
        <f t="shared" si="1"/>
        <v>7</v>
      </c>
      <c r="G45" s="67" t="s">
        <v>1410</v>
      </c>
      <c r="H45" s="153">
        <f t="shared" si="11"/>
        <v>9</v>
      </c>
      <c r="I45" s="67" t="s">
        <v>1409</v>
      </c>
      <c r="J45" s="153">
        <f t="shared" si="12"/>
        <v>10</v>
      </c>
      <c r="K45" s="67" t="s">
        <v>1412</v>
      </c>
      <c r="L45" s="153">
        <f t="shared" si="13"/>
        <v>8</v>
      </c>
      <c r="M45" s="67" t="s">
        <v>1410</v>
      </c>
      <c r="N45" s="153">
        <f t="shared" si="10"/>
        <v>9</v>
      </c>
      <c r="O45" s="67" t="s">
        <v>1410</v>
      </c>
      <c r="P45" s="153">
        <f t="shared" si="6"/>
        <v>9</v>
      </c>
      <c r="Q45" s="154">
        <f t="shared" si="7"/>
        <v>348</v>
      </c>
      <c r="R45" s="155">
        <f t="shared" si="8"/>
        <v>8.7</v>
      </c>
      <c r="S45" s="67">
        <v>291</v>
      </c>
      <c r="T45" s="67">
        <v>296</v>
      </c>
      <c r="U45" s="69">
        <v>326</v>
      </c>
      <c r="V45" s="69">
        <v>310</v>
      </c>
      <c r="W45" s="69">
        <v>326</v>
      </c>
      <c r="X45" s="67">
        <v>392</v>
      </c>
      <c r="Y45" s="156">
        <f t="shared" si="9"/>
        <v>8.175</v>
      </c>
      <c r="Z45" s="97" t="s">
        <v>745</v>
      </c>
      <c r="AA45" s="82" t="s">
        <v>746</v>
      </c>
      <c r="AB45" s="88" t="s">
        <v>747</v>
      </c>
      <c r="AC45" s="102" t="s">
        <v>787</v>
      </c>
      <c r="AD45" s="102" t="s">
        <v>789</v>
      </c>
      <c r="AE45" s="102" t="s">
        <v>791</v>
      </c>
      <c r="AF45" s="104" t="s">
        <v>1371</v>
      </c>
    </row>
    <row r="46" spans="1:32" s="12" customFormat="1" ht="30" customHeight="1">
      <c r="A46" s="75">
        <v>39</v>
      </c>
      <c r="B46" s="66" t="s">
        <v>683</v>
      </c>
      <c r="C46" s="67" t="s">
        <v>1409</v>
      </c>
      <c r="D46" s="153">
        <f t="shared" si="0"/>
        <v>10</v>
      </c>
      <c r="E46" s="67" t="s">
        <v>1412</v>
      </c>
      <c r="F46" s="153">
        <f t="shared" si="1"/>
        <v>8</v>
      </c>
      <c r="G46" s="67" t="s">
        <v>1409</v>
      </c>
      <c r="H46" s="153">
        <f t="shared" si="11"/>
        <v>10</v>
      </c>
      <c r="I46" s="67" t="s">
        <v>1409</v>
      </c>
      <c r="J46" s="153">
        <f t="shared" si="12"/>
        <v>10</v>
      </c>
      <c r="K46" s="67" t="s">
        <v>1412</v>
      </c>
      <c r="L46" s="153">
        <f t="shared" si="13"/>
        <v>8</v>
      </c>
      <c r="M46" s="67" t="s">
        <v>1409</v>
      </c>
      <c r="N46" s="153">
        <f t="shared" si="10"/>
        <v>10</v>
      </c>
      <c r="O46" s="67" t="s">
        <v>1410</v>
      </c>
      <c r="P46" s="153">
        <f t="shared" si="6"/>
        <v>9</v>
      </c>
      <c r="Q46" s="154">
        <f t="shared" si="7"/>
        <v>368</v>
      </c>
      <c r="R46" s="155">
        <f t="shared" si="8"/>
        <v>9.2</v>
      </c>
      <c r="S46" s="67">
        <v>273</v>
      </c>
      <c r="T46" s="67">
        <v>378</v>
      </c>
      <c r="U46" s="69">
        <v>344</v>
      </c>
      <c r="V46" s="69">
        <v>324</v>
      </c>
      <c r="W46" s="69">
        <v>342</v>
      </c>
      <c r="X46" s="67">
        <v>394</v>
      </c>
      <c r="Y46" s="156">
        <f t="shared" si="9"/>
        <v>8.653571428571428</v>
      </c>
      <c r="Z46" s="81" t="s">
        <v>749</v>
      </c>
      <c r="AA46" s="90" t="s">
        <v>748</v>
      </c>
      <c r="AB46" s="94" t="s">
        <v>721</v>
      </c>
      <c r="AC46" s="102" t="s">
        <v>788</v>
      </c>
      <c r="AD46" s="102" t="s">
        <v>790</v>
      </c>
      <c r="AE46" s="102" t="s">
        <v>780</v>
      </c>
      <c r="AF46" s="104" t="s">
        <v>1372</v>
      </c>
    </row>
    <row r="47" spans="1:32" s="12" customFormat="1" ht="30" customHeight="1">
      <c r="A47" s="75">
        <v>40</v>
      </c>
      <c r="B47" s="66" t="s">
        <v>684</v>
      </c>
      <c r="C47" s="67" t="s">
        <v>1411</v>
      </c>
      <c r="D47" s="153">
        <f t="shared" si="0"/>
        <v>6</v>
      </c>
      <c r="E47" s="67" t="s">
        <v>1408</v>
      </c>
      <c r="F47" s="153">
        <f t="shared" si="1"/>
        <v>5</v>
      </c>
      <c r="G47" s="67" t="s">
        <v>1411</v>
      </c>
      <c r="H47" s="153">
        <f t="shared" si="11"/>
        <v>6</v>
      </c>
      <c r="I47" s="67" t="s">
        <v>1412</v>
      </c>
      <c r="J47" s="153">
        <f t="shared" si="12"/>
        <v>8</v>
      </c>
      <c r="K47" s="67" t="s">
        <v>1413</v>
      </c>
      <c r="L47" s="153">
        <f t="shared" si="13"/>
        <v>7</v>
      </c>
      <c r="M47" s="67" t="s">
        <v>1413</v>
      </c>
      <c r="N47" s="153">
        <f t="shared" si="10"/>
        <v>7</v>
      </c>
      <c r="O47" s="67" t="s">
        <v>1413</v>
      </c>
      <c r="P47" s="153">
        <f t="shared" si="6"/>
        <v>7</v>
      </c>
      <c r="Q47" s="154">
        <f t="shared" si="7"/>
        <v>262</v>
      </c>
      <c r="R47" s="155">
        <f t="shared" si="8"/>
        <v>6.55</v>
      </c>
      <c r="S47" s="67">
        <v>228</v>
      </c>
      <c r="T47" s="67">
        <v>250</v>
      </c>
      <c r="U47" s="69">
        <v>248</v>
      </c>
      <c r="V47" s="69">
        <v>272</v>
      </c>
      <c r="W47" s="69">
        <v>234</v>
      </c>
      <c r="X47" s="67">
        <v>260</v>
      </c>
      <c r="Y47" s="156">
        <f t="shared" si="9"/>
        <v>6.264285714285714</v>
      </c>
      <c r="Z47" s="97" t="s">
        <v>745</v>
      </c>
      <c r="AA47" s="82" t="s">
        <v>746</v>
      </c>
      <c r="AB47" s="86" t="s">
        <v>724</v>
      </c>
      <c r="AC47" s="102" t="s">
        <v>787</v>
      </c>
      <c r="AD47" s="102" t="s">
        <v>789</v>
      </c>
      <c r="AE47" s="102" t="s">
        <v>772</v>
      </c>
      <c r="AF47" s="104" t="s">
        <v>1373</v>
      </c>
    </row>
    <row r="48" spans="1:32" s="12" customFormat="1" ht="30" customHeight="1">
      <c r="A48" s="75">
        <v>41</v>
      </c>
      <c r="B48" s="66" t="s">
        <v>685</v>
      </c>
      <c r="C48" s="67" t="s">
        <v>1413</v>
      </c>
      <c r="D48" s="153">
        <f t="shared" si="0"/>
        <v>7</v>
      </c>
      <c r="E48" s="67" t="s">
        <v>1408</v>
      </c>
      <c r="F48" s="153">
        <f t="shared" si="1"/>
        <v>5</v>
      </c>
      <c r="G48" s="67" t="s">
        <v>1413</v>
      </c>
      <c r="H48" s="153">
        <f t="shared" si="11"/>
        <v>7</v>
      </c>
      <c r="I48" s="67" t="s">
        <v>1411</v>
      </c>
      <c r="J48" s="153">
        <f t="shared" si="12"/>
        <v>6</v>
      </c>
      <c r="K48" s="67" t="s">
        <v>1408</v>
      </c>
      <c r="L48" s="153">
        <f t="shared" si="13"/>
        <v>5</v>
      </c>
      <c r="M48" s="67" t="s">
        <v>1411</v>
      </c>
      <c r="N48" s="153">
        <f t="shared" si="10"/>
        <v>6</v>
      </c>
      <c r="O48" s="67" t="s">
        <v>1412</v>
      </c>
      <c r="P48" s="153">
        <f t="shared" si="6"/>
        <v>8</v>
      </c>
      <c r="Q48" s="154">
        <f t="shared" si="7"/>
        <v>256</v>
      </c>
      <c r="R48" s="155">
        <f t="shared" si="8"/>
        <v>6.4</v>
      </c>
      <c r="S48" s="67">
        <v>237</v>
      </c>
      <c r="T48" s="67">
        <v>288</v>
      </c>
      <c r="U48" s="69">
        <v>272</v>
      </c>
      <c r="V48" s="69">
        <v>272</v>
      </c>
      <c r="W48" s="69">
        <v>302</v>
      </c>
      <c r="X48" s="67">
        <v>318</v>
      </c>
      <c r="Y48" s="156">
        <f t="shared" si="9"/>
        <v>6.946428571428571</v>
      </c>
      <c r="Z48" s="81" t="s">
        <v>749</v>
      </c>
      <c r="AA48" s="90" t="s">
        <v>748</v>
      </c>
      <c r="AB48" s="88" t="s">
        <v>747</v>
      </c>
      <c r="AC48" s="102" t="s">
        <v>788</v>
      </c>
      <c r="AD48" s="102" t="s">
        <v>790</v>
      </c>
      <c r="AE48" s="102" t="s">
        <v>791</v>
      </c>
      <c r="AF48" s="104" t="s">
        <v>1374</v>
      </c>
    </row>
    <row r="49" spans="1:32" s="12" customFormat="1" ht="30" customHeight="1">
      <c r="A49" s="75">
        <v>42</v>
      </c>
      <c r="B49" s="66" t="s">
        <v>686</v>
      </c>
      <c r="C49" s="67" t="s">
        <v>1410</v>
      </c>
      <c r="D49" s="153">
        <f t="shared" si="0"/>
        <v>9</v>
      </c>
      <c r="E49" s="67" t="s">
        <v>1413</v>
      </c>
      <c r="F49" s="153">
        <f t="shared" si="1"/>
        <v>7</v>
      </c>
      <c r="G49" s="67" t="s">
        <v>1410</v>
      </c>
      <c r="H49" s="153">
        <f t="shared" si="11"/>
        <v>9</v>
      </c>
      <c r="I49" s="67" t="s">
        <v>1412</v>
      </c>
      <c r="J49" s="153">
        <f t="shared" si="12"/>
        <v>8</v>
      </c>
      <c r="K49" s="67" t="s">
        <v>1411</v>
      </c>
      <c r="L49" s="153">
        <f t="shared" si="13"/>
        <v>6</v>
      </c>
      <c r="M49" s="67" t="s">
        <v>1412</v>
      </c>
      <c r="N49" s="153">
        <f t="shared" si="10"/>
        <v>8</v>
      </c>
      <c r="O49" s="67" t="s">
        <v>1412</v>
      </c>
      <c r="P49" s="153">
        <f t="shared" si="6"/>
        <v>8</v>
      </c>
      <c r="Q49" s="154">
        <f t="shared" si="7"/>
        <v>314</v>
      </c>
      <c r="R49" s="155">
        <f t="shared" si="8"/>
        <v>7.85</v>
      </c>
      <c r="S49" s="67">
        <v>281</v>
      </c>
      <c r="T49" s="67">
        <v>360</v>
      </c>
      <c r="U49" s="69">
        <v>272</v>
      </c>
      <c r="V49" s="69">
        <v>274</v>
      </c>
      <c r="W49" s="69">
        <v>314</v>
      </c>
      <c r="X49" s="67">
        <v>370</v>
      </c>
      <c r="Y49" s="156">
        <f t="shared" si="9"/>
        <v>7.803571428571429</v>
      </c>
      <c r="Z49" s="97" t="s">
        <v>745</v>
      </c>
      <c r="AA49" s="82" t="s">
        <v>746</v>
      </c>
      <c r="AB49" s="86" t="s">
        <v>724</v>
      </c>
      <c r="AC49" s="102" t="s">
        <v>787</v>
      </c>
      <c r="AD49" s="102" t="s">
        <v>789</v>
      </c>
      <c r="AE49" s="102" t="s">
        <v>772</v>
      </c>
      <c r="AF49" s="104" t="s">
        <v>1375</v>
      </c>
    </row>
    <row r="50" spans="1:32" s="12" customFormat="1" ht="30" customHeight="1">
      <c r="A50" s="75">
        <v>43</v>
      </c>
      <c r="B50" s="66" t="s">
        <v>687</v>
      </c>
      <c r="C50" s="67" t="s">
        <v>1412</v>
      </c>
      <c r="D50" s="153">
        <f t="shared" si="0"/>
        <v>8</v>
      </c>
      <c r="E50" s="67" t="s">
        <v>1413</v>
      </c>
      <c r="F50" s="153">
        <f t="shared" si="1"/>
        <v>7</v>
      </c>
      <c r="G50" s="67" t="s">
        <v>1412</v>
      </c>
      <c r="H50" s="153">
        <f t="shared" si="11"/>
        <v>8</v>
      </c>
      <c r="I50" s="67" t="s">
        <v>1411</v>
      </c>
      <c r="J50" s="153">
        <f t="shared" si="12"/>
        <v>6</v>
      </c>
      <c r="K50" s="67" t="s">
        <v>1413</v>
      </c>
      <c r="L50" s="153">
        <f t="shared" si="13"/>
        <v>7</v>
      </c>
      <c r="M50" s="67" t="s">
        <v>1411</v>
      </c>
      <c r="N50" s="153">
        <f t="shared" si="10"/>
        <v>6</v>
      </c>
      <c r="O50" s="67" t="s">
        <v>1412</v>
      </c>
      <c r="P50" s="153">
        <f t="shared" si="6"/>
        <v>8</v>
      </c>
      <c r="Q50" s="154">
        <f t="shared" si="7"/>
        <v>292</v>
      </c>
      <c r="R50" s="155">
        <f t="shared" si="8"/>
        <v>7.3</v>
      </c>
      <c r="S50" s="67">
        <v>210</v>
      </c>
      <c r="T50" s="67">
        <v>286</v>
      </c>
      <c r="U50" s="147">
        <v>166</v>
      </c>
      <c r="V50" s="69">
        <v>254</v>
      </c>
      <c r="W50" s="69">
        <v>256</v>
      </c>
      <c r="X50" s="67">
        <v>262</v>
      </c>
      <c r="Y50" s="156">
        <f t="shared" si="9"/>
        <v>6.164285714285715</v>
      </c>
      <c r="Z50" s="97" t="s">
        <v>745</v>
      </c>
      <c r="AA50" s="82" t="s">
        <v>746</v>
      </c>
      <c r="AB50" s="86" t="s">
        <v>724</v>
      </c>
      <c r="AC50" s="102" t="s">
        <v>787</v>
      </c>
      <c r="AD50" s="102" t="s">
        <v>789</v>
      </c>
      <c r="AE50" s="102" t="s">
        <v>772</v>
      </c>
      <c r="AF50" s="104" t="s">
        <v>1376</v>
      </c>
    </row>
    <row r="51" spans="1:32" s="12" customFormat="1" ht="30" customHeight="1">
      <c r="A51" s="75">
        <v>44</v>
      </c>
      <c r="B51" s="66" t="s">
        <v>688</v>
      </c>
      <c r="C51" s="165" t="s">
        <v>1398</v>
      </c>
      <c r="D51" s="153">
        <f t="shared" si="0"/>
        <v>0</v>
      </c>
      <c r="E51" s="165" t="s">
        <v>1398</v>
      </c>
      <c r="F51" s="153">
        <f t="shared" si="1"/>
        <v>0</v>
      </c>
      <c r="G51" s="165" t="s">
        <v>1398</v>
      </c>
      <c r="H51" s="153">
        <f t="shared" si="11"/>
        <v>0</v>
      </c>
      <c r="I51" s="165" t="s">
        <v>1398</v>
      </c>
      <c r="J51" s="153">
        <f t="shared" si="12"/>
        <v>0</v>
      </c>
      <c r="K51" s="165" t="s">
        <v>1398</v>
      </c>
      <c r="L51" s="153">
        <f t="shared" si="13"/>
        <v>0</v>
      </c>
      <c r="M51" s="67" t="s">
        <v>1411</v>
      </c>
      <c r="N51" s="153">
        <f t="shared" si="10"/>
        <v>6</v>
      </c>
      <c r="O51" s="67" t="s">
        <v>1413</v>
      </c>
      <c r="P51" s="153">
        <f t="shared" si="6"/>
        <v>7</v>
      </c>
      <c r="Q51" s="154">
        <f t="shared" si="7"/>
        <v>68</v>
      </c>
      <c r="R51" s="155">
        <f t="shared" si="8"/>
        <v>1.7</v>
      </c>
      <c r="S51" s="145">
        <v>145</v>
      </c>
      <c r="T51" s="107">
        <v>152</v>
      </c>
      <c r="U51" s="147">
        <v>138</v>
      </c>
      <c r="V51" s="69">
        <v>212</v>
      </c>
      <c r="W51" s="69">
        <v>182</v>
      </c>
      <c r="X51" s="113">
        <v>132</v>
      </c>
      <c r="Y51" s="156">
        <f t="shared" si="9"/>
        <v>3.675</v>
      </c>
      <c r="Z51" s="81" t="s">
        <v>749</v>
      </c>
      <c r="AA51" s="90" t="s">
        <v>748</v>
      </c>
      <c r="AB51" s="88" t="s">
        <v>747</v>
      </c>
      <c r="AC51" s="102" t="s">
        <v>788</v>
      </c>
      <c r="AD51" s="102" t="s">
        <v>790</v>
      </c>
      <c r="AE51" s="102" t="s">
        <v>791</v>
      </c>
      <c r="AF51" s="104" t="s">
        <v>1377</v>
      </c>
    </row>
    <row r="52" spans="1:32" s="12" customFormat="1" ht="30" customHeight="1">
      <c r="A52" s="75">
        <v>45</v>
      </c>
      <c r="B52" s="66" t="s">
        <v>689</v>
      </c>
      <c r="C52" s="67" t="s">
        <v>1410</v>
      </c>
      <c r="D52" s="153">
        <f t="shared" si="0"/>
        <v>9</v>
      </c>
      <c r="E52" s="67" t="s">
        <v>1413</v>
      </c>
      <c r="F52" s="153">
        <f t="shared" si="1"/>
        <v>7</v>
      </c>
      <c r="G52" s="67" t="s">
        <v>1412</v>
      </c>
      <c r="H52" s="153">
        <f t="shared" si="11"/>
        <v>8</v>
      </c>
      <c r="I52" s="67" t="s">
        <v>1412</v>
      </c>
      <c r="J52" s="153">
        <f t="shared" si="12"/>
        <v>8</v>
      </c>
      <c r="K52" s="67" t="s">
        <v>1413</v>
      </c>
      <c r="L52" s="153">
        <f t="shared" si="13"/>
        <v>7</v>
      </c>
      <c r="M52" s="67" t="s">
        <v>1413</v>
      </c>
      <c r="N52" s="153">
        <f t="shared" si="10"/>
        <v>7</v>
      </c>
      <c r="O52" s="67" t="s">
        <v>1410</v>
      </c>
      <c r="P52" s="153">
        <f t="shared" si="6"/>
        <v>9</v>
      </c>
      <c r="Q52" s="154">
        <f t="shared" si="7"/>
        <v>320</v>
      </c>
      <c r="R52" s="155">
        <f t="shared" si="8"/>
        <v>8</v>
      </c>
      <c r="S52" s="67">
        <v>225</v>
      </c>
      <c r="T52" s="67">
        <v>266</v>
      </c>
      <c r="U52" s="69">
        <v>254</v>
      </c>
      <c r="V52" s="69">
        <v>302</v>
      </c>
      <c r="W52" s="69">
        <v>320</v>
      </c>
      <c r="X52" s="67">
        <v>334</v>
      </c>
      <c r="Y52" s="156">
        <f t="shared" si="9"/>
        <v>7.2178571428571425</v>
      </c>
      <c r="Z52" s="97" t="s">
        <v>745</v>
      </c>
      <c r="AA52" s="82" t="s">
        <v>746</v>
      </c>
      <c r="AB52" s="86" t="s">
        <v>724</v>
      </c>
      <c r="AC52" s="102" t="s">
        <v>787</v>
      </c>
      <c r="AD52" s="102" t="s">
        <v>789</v>
      </c>
      <c r="AE52" s="102" t="s">
        <v>772</v>
      </c>
      <c r="AF52" s="104" t="s">
        <v>1378</v>
      </c>
    </row>
    <row r="53" spans="1:32" s="12" customFormat="1" ht="30" customHeight="1">
      <c r="A53" s="75">
        <v>46</v>
      </c>
      <c r="B53" s="66" t="s">
        <v>690</v>
      </c>
      <c r="C53" s="67" t="s">
        <v>1412</v>
      </c>
      <c r="D53" s="153">
        <f t="shared" si="0"/>
        <v>8</v>
      </c>
      <c r="E53" s="67" t="s">
        <v>1414</v>
      </c>
      <c r="F53" s="153">
        <f t="shared" si="1"/>
        <v>4</v>
      </c>
      <c r="G53" s="67" t="s">
        <v>1412</v>
      </c>
      <c r="H53" s="153">
        <f t="shared" si="11"/>
        <v>8</v>
      </c>
      <c r="I53" s="67" t="s">
        <v>1412</v>
      </c>
      <c r="J53" s="153">
        <f t="shared" si="12"/>
        <v>8</v>
      </c>
      <c r="K53" s="67" t="s">
        <v>1408</v>
      </c>
      <c r="L53" s="153">
        <f t="shared" si="13"/>
        <v>5</v>
      </c>
      <c r="M53" s="67" t="s">
        <v>1413</v>
      </c>
      <c r="N53" s="153">
        <f t="shared" si="10"/>
        <v>7</v>
      </c>
      <c r="O53" s="67" t="s">
        <v>1412</v>
      </c>
      <c r="P53" s="153">
        <f t="shared" si="6"/>
        <v>8</v>
      </c>
      <c r="Q53" s="154">
        <f t="shared" si="7"/>
        <v>276</v>
      </c>
      <c r="R53" s="155">
        <f t="shared" si="8"/>
        <v>6.9</v>
      </c>
      <c r="S53" s="67">
        <v>220</v>
      </c>
      <c r="T53" s="67">
        <v>240</v>
      </c>
      <c r="U53" s="69">
        <v>190</v>
      </c>
      <c r="V53" s="69">
        <v>248</v>
      </c>
      <c r="W53" s="69">
        <v>256</v>
      </c>
      <c r="X53" s="67">
        <v>300</v>
      </c>
      <c r="Y53" s="156">
        <f t="shared" si="9"/>
        <v>6.178571428571429</v>
      </c>
      <c r="Z53" s="97" t="s">
        <v>745</v>
      </c>
      <c r="AA53" s="82" t="s">
        <v>746</v>
      </c>
      <c r="AB53" s="86" t="s">
        <v>724</v>
      </c>
      <c r="AC53" s="102" t="s">
        <v>787</v>
      </c>
      <c r="AD53" s="102" t="s">
        <v>789</v>
      </c>
      <c r="AE53" s="102" t="s">
        <v>772</v>
      </c>
      <c r="AF53" s="104" t="s">
        <v>1379</v>
      </c>
    </row>
    <row r="54" spans="1:32" s="12" customFormat="1" ht="30" customHeight="1">
      <c r="A54" s="75">
        <v>47</v>
      </c>
      <c r="B54" s="66" t="s">
        <v>691</v>
      </c>
      <c r="C54" s="67" t="s">
        <v>1412</v>
      </c>
      <c r="D54" s="153">
        <f t="shared" si="0"/>
        <v>8</v>
      </c>
      <c r="E54" s="67" t="s">
        <v>1408</v>
      </c>
      <c r="F54" s="153">
        <f t="shared" si="1"/>
        <v>5</v>
      </c>
      <c r="G54" s="67" t="s">
        <v>1409</v>
      </c>
      <c r="H54" s="153">
        <f t="shared" si="11"/>
        <v>10</v>
      </c>
      <c r="I54" s="67" t="s">
        <v>1413</v>
      </c>
      <c r="J54" s="153">
        <f t="shared" si="12"/>
        <v>7</v>
      </c>
      <c r="K54" s="67" t="s">
        <v>1413</v>
      </c>
      <c r="L54" s="153">
        <f t="shared" si="13"/>
        <v>7</v>
      </c>
      <c r="M54" s="67" t="s">
        <v>1413</v>
      </c>
      <c r="N54" s="153">
        <f t="shared" si="10"/>
        <v>7</v>
      </c>
      <c r="O54" s="67" t="s">
        <v>1410</v>
      </c>
      <c r="P54" s="153">
        <f t="shared" si="6"/>
        <v>9</v>
      </c>
      <c r="Q54" s="154">
        <f t="shared" si="7"/>
        <v>308</v>
      </c>
      <c r="R54" s="155">
        <f t="shared" si="8"/>
        <v>7.7</v>
      </c>
      <c r="S54" s="67">
        <v>195</v>
      </c>
      <c r="T54" s="67">
        <v>236</v>
      </c>
      <c r="U54" s="69">
        <v>258</v>
      </c>
      <c r="V54" s="69">
        <v>302</v>
      </c>
      <c r="W54" s="69">
        <v>314</v>
      </c>
      <c r="X54" s="67">
        <v>310</v>
      </c>
      <c r="Y54" s="156">
        <f t="shared" si="9"/>
        <v>6.867857142857143</v>
      </c>
      <c r="Z54" s="97" t="s">
        <v>745</v>
      </c>
      <c r="AA54" s="82" t="s">
        <v>746</v>
      </c>
      <c r="AB54" s="86" t="s">
        <v>724</v>
      </c>
      <c r="AC54" s="102" t="s">
        <v>787</v>
      </c>
      <c r="AD54" s="102" t="s">
        <v>789</v>
      </c>
      <c r="AE54" s="102" t="s">
        <v>772</v>
      </c>
      <c r="AF54" s="104" t="s">
        <v>1380</v>
      </c>
    </row>
    <row r="55" spans="1:32" s="12" customFormat="1" ht="30" customHeight="1">
      <c r="A55" s="75">
        <v>48</v>
      </c>
      <c r="B55" s="66" t="s">
        <v>692</v>
      </c>
      <c r="C55" s="165" t="s">
        <v>1398</v>
      </c>
      <c r="D55" s="153">
        <f t="shared" si="0"/>
        <v>0</v>
      </c>
      <c r="E55" s="107" t="s">
        <v>1401</v>
      </c>
      <c r="F55" s="153" t="b">
        <f t="shared" si="1"/>
        <v>0</v>
      </c>
      <c r="G55" s="165" t="s">
        <v>1398</v>
      </c>
      <c r="H55" s="153">
        <f t="shared" si="11"/>
        <v>0</v>
      </c>
      <c r="I55" s="107" t="s">
        <v>1401</v>
      </c>
      <c r="J55" s="153" t="b">
        <f t="shared" si="12"/>
        <v>0</v>
      </c>
      <c r="K55" s="165" t="s">
        <v>1398</v>
      </c>
      <c r="L55" s="153">
        <f t="shared" si="13"/>
        <v>0</v>
      </c>
      <c r="M55" s="165" t="s">
        <v>1398</v>
      </c>
      <c r="N55" s="153">
        <f t="shared" si="10"/>
        <v>0</v>
      </c>
      <c r="O55" s="165" t="s">
        <v>1398</v>
      </c>
      <c r="P55" s="153">
        <f t="shared" si="6"/>
        <v>0</v>
      </c>
      <c r="Q55" s="154">
        <f t="shared" si="7"/>
        <v>0</v>
      </c>
      <c r="R55" s="155">
        <f t="shared" si="8"/>
        <v>0</v>
      </c>
      <c r="S55" s="67">
        <v>28</v>
      </c>
      <c r="T55" s="67">
        <v>138</v>
      </c>
      <c r="U55" s="147">
        <v>72</v>
      </c>
      <c r="V55" s="69">
        <v>138</v>
      </c>
      <c r="W55" s="69">
        <v>62</v>
      </c>
      <c r="X55" s="67">
        <v>40</v>
      </c>
      <c r="Y55" s="156">
        <f t="shared" si="9"/>
        <v>1.707142857142857</v>
      </c>
      <c r="Z55" s="97" t="s">
        <v>745</v>
      </c>
      <c r="AA55" s="82" t="s">
        <v>746</v>
      </c>
      <c r="AB55" s="88" t="s">
        <v>747</v>
      </c>
      <c r="AC55" s="102" t="s">
        <v>787</v>
      </c>
      <c r="AD55" s="102" t="s">
        <v>789</v>
      </c>
      <c r="AE55" s="102" t="s">
        <v>791</v>
      </c>
      <c r="AF55" s="104" t="s">
        <v>1003</v>
      </c>
    </row>
    <row r="56" spans="1:32" s="12" customFormat="1" ht="30" customHeight="1">
      <c r="A56" s="75">
        <v>49</v>
      </c>
      <c r="B56" s="66" t="s">
        <v>693</v>
      </c>
      <c r="C56" s="67" t="s">
        <v>1410</v>
      </c>
      <c r="D56" s="153">
        <f t="shared" si="0"/>
        <v>9</v>
      </c>
      <c r="E56" s="67" t="s">
        <v>1413</v>
      </c>
      <c r="F56" s="153">
        <f t="shared" si="1"/>
        <v>7</v>
      </c>
      <c r="G56" s="67" t="s">
        <v>1409</v>
      </c>
      <c r="H56" s="153">
        <f t="shared" si="11"/>
        <v>10</v>
      </c>
      <c r="I56" s="67" t="s">
        <v>1410</v>
      </c>
      <c r="J56" s="153">
        <f t="shared" si="12"/>
        <v>9</v>
      </c>
      <c r="K56" s="67" t="s">
        <v>1413</v>
      </c>
      <c r="L56" s="153">
        <f t="shared" si="13"/>
        <v>7</v>
      </c>
      <c r="M56" s="67" t="s">
        <v>1410</v>
      </c>
      <c r="N56" s="153">
        <f t="shared" si="10"/>
        <v>9</v>
      </c>
      <c r="O56" s="67" t="s">
        <v>1412</v>
      </c>
      <c r="P56" s="153">
        <f t="shared" si="6"/>
        <v>8</v>
      </c>
      <c r="Q56" s="154">
        <f t="shared" si="7"/>
        <v>334</v>
      </c>
      <c r="R56" s="155">
        <f t="shared" si="8"/>
        <v>8.35</v>
      </c>
      <c r="S56" s="67">
        <v>299</v>
      </c>
      <c r="T56" s="67">
        <v>352</v>
      </c>
      <c r="U56" s="69">
        <v>340</v>
      </c>
      <c r="V56" s="69">
        <v>382</v>
      </c>
      <c r="W56" s="69">
        <v>350</v>
      </c>
      <c r="X56" s="67">
        <v>360</v>
      </c>
      <c r="Y56" s="156">
        <f t="shared" si="9"/>
        <v>8.632142857142858</v>
      </c>
      <c r="Z56" s="97" t="s">
        <v>745</v>
      </c>
      <c r="AA56" s="82" t="s">
        <v>746</v>
      </c>
      <c r="AB56" s="86" t="s">
        <v>724</v>
      </c>
      <c r="AC56" s="102" t="s">
        <v>787</v>
      </c>
      <c r="AD56" s="102" t="s">
        <v>789</v>
      </c>
      <c r="AE56" s="102" t="s">
        <v>772</v>
      </c>
      <c r="AF56" s="104" t="s">
        <v>1381</v>
      </c>
    </row>
    <row r="57" spans="1:32" s="12" customFormat="1" ht="30" customHeight="1">
      <c r="A57" s="75">
        <v>50</v>
      </c>
      <c r="B57" s="66" t="s">
        <v>694</v>
      </c>
      <c r="C57" s="67" t="s">
        <v>1413</v>
      </c>
      <c r="D57" s="153">
        <f t="shared" si="0"/>
        <v>7</v>
      </c>
      <c r="E57" s="67" t="s">
        <v>1408</v>
      </c>
      <c r="F57" s="153">
        <f t="shared" si="1"/>
        <v>5</v>
      </c>
      <c r="G57" s="67" t="s">
        <v>1413</v>
      </c>
      <c r="H57" s="153">
        <f t="shared" si="11"/>
        <v>7</v>
      </c>
      <c r="I57" s="67" t="s">
        <v>1412</v>
      </c>
      <c r="J57" s="153">
        <f t="shared" si="12"/>
        <v>8</v>
      </c>
      <c r="K57" s="67" t="s">
        <v>1411</v>
      </c>
      <c r="L57" s="153">
        <f t="shared" si="13"/>
        <v>6</v>
      </c>
      <c r="M57" s="67" t="s">
        <v>1413</v>
      </c>
      <c r="N57" s="153">
        <f t="shared" si="10"/>
        <v>7</v>
      </c>
      <c r="O57" s="67" t="s">
        <v>1413</v>
      </c>
      <c r="P57" s="153">
        <f t="shared" si="6"/>
        <v>7</v>
      </c>
      <c r="Q57" s="154">
        <f t="shared" si="7"/>
        <v>268</v>
      </c>
      <c r="R57" s="155">
        <f t="shared" si="8"/>
        <v>6.7</v>
      </c>
      <c r="S57" s="67">
        <v>178</v>
      </c>
      <c r="T57" s="67">
        <v>176</v>
      </c>
      <c r="U57" s="69">
        <v>198</v>
      </c>
      <c r="V57" s="69">
        <v>222</v>
      </c>
      <c r="W57" s="69">
        <v>224</v>
      </c>
      <c r="X57" s="67">
        <v>280</v>
      </c>
      <c r="Y57" s="156">
        <f t="shared" si="9"/>
        <v>5.521428571428571</v>
      </c>
      <c r="Z57" s="97" t="s">
        <v>745</v>
      </c>
      <c r="AA57" s="82" t="s">
        <v>746</v>
      </c>
      <c r="AB57" s="86" t="s">
        <v>724</v>
      </c>
      <c r="AC57" s="102" t="s">
        <v>787</v>
      </c>
      <c r="AD57" s="102" t="s">
        <v>789</v>
      </c>
      <c r="AE57" s="102" t="s">
        <v>772</v>
      </c>
      <c r="AF57" s="104" t="s">
        <v>1382</v>
      </c>
    </row>
    <row r="58" spans="1:32" s="12" customFormat="1" ht="30" customHeight="1">
      <c r="A58" s="75">
        <v>51</v>
      </c>
      <c r="B58" s="66" t="s">
        <v>695</v>
      </c>
      <c r="C58" s="67" t="s">
        <v>1412</v>
      </c>
      <c r="D58" s="153">
        <f t="shared" si="0"/>
        <v>8</v>
      </c>
      <c r="E58" s="67" t="s">
        <v>1413</v>
      </c>
      <c r="F58" s="153">
        <f t="shared" si="1"/>
        <v>7</v>
      </c>
      <c r="G58" s="67" t="s">
        <v>1412</v>
      </c>
      <c r="H58" s="153">
        <f t="shared" si="11"/>
        <v>8</v>
      </c>
      <c r="I58" s="67" t="s">
        <v>1412</v>
      </c>
      <c r="J58" s="153">
        <f t="shared" si="12"/>
        <v>8</v>
      </c>
      <c r="K58" s="67" t="s">
        <v>1413</v>
      </c>
      <c r="L58" s="153">
        <f t="shared" si="13"/>
        <v>7</v>
      </c>
      <c r="M58" s="67" t="s">
        <v>1413</v>
      </c>
      <c r="N58" s="153">
        <f t="shared" si="10"/>
        <v>7</v>
      </c>
      <c r="O58" s="67" t="s">
        <v>1412</v>
      </c>
      <c r="P58" s="153">
        <f t="shared" si="6"/>
        <v>8</v>
      </c>
      <c r="Q58" s="154">
        <f t="shared" si="7"/>
        <v>306</v>
      </c>
      <c r="R58" s="155">
        <f t="shared" si="8"/>
        <v>7.65</v>
      </c>
      <c r="S58" s="67">
        <v>245</v>
      </c>
      <c r="T58" s="67">
        <v>290</v>
      </c>
      <c r="U58" s="69">
        <v>296</v>
      </c>
      <c r="V58" s="69">
        <v>286</v>
      </c>
      <c r="W58" s="69">
        <v>286</v>
      </c>
      <c r="X58" s="67">
        <v>282</v>
      </c>
      <c r="Y58" s="156">
        <f t="shared" si="9"/>
        <v>7.110714285714286</v>
      </c>
      <c r="Z58" s="97" t="s">
        <v>745</v>
      </c>
      <c r="AA58" s="82" t="s">
        <v>746</v>
      </c>
      <c r="AB58" s="86" t="s">
        <v>724</v>
      </c>
      <c r="AC58" s="102" t="s">
        <v>787</v>
      </c>
      <c r="AD58" s="102" t="s">
        <v>789</v>
      </c>
      <c r="AE58" s="102" t="s">
        <v>772</v>
      </c>
      <c r="AF58" s="104" t="s">
        <v>1383</v>
      </c>
    </row>
    <row r="59" spans="1:32" s="12" customFormat="1" ht="30" customHeight="1">
      <c r="A59" s="75">
        <v>52</v>
      </c>
      <c r="B59" s="66" t="s">
        <v>696</v>
      </c>
      <c r="C59" s="67" t="s">
        <v>1410</v>
      </c>
      <c r="D59" s="153">
        <f t="shared" si="0"/>
        <v>9</v>
      </c>
      <c r="E59" s="67" t="s">
        <v>1411</v>
      </c>
      <c r="F59" s="153">
        <f t="shared" si="1"/>
        <v>6</v>
      </c>
      <c r="G59" s="67" t="s">
        <v>1412</v>
      </c>
      <c r="H59" s="153">
        <f t="shared" si="11"/>
        <v>8</v>
      </c>
      <c r="I59" s="67" t="s">
        <v>1413</v>
      </c>
      <c r="J59" s="153">
        <f t="shared" si="12"/>
        <v>7</v>
      </c>
      <c r="K59" s="67" t="s">
        <v>1413</v>
      </c>
      <c r="L59" s="153">
        <f t="shared" si="13"/>
        <v>7</v>
      </c>
      <c r="M59" s="67" t="s">
        <v>1412</v>
      </c>
      <c r="N59" s="153">
        <f t="shared" si="10"/>
        <v>8</v>
      </c>
      <c r="O59" s="67" t="s">
        <v>1412</v>
      </c>
      <c r="P59" s="153">
        <f t="shared" si="6"/>
        <v>8</v>
      </c>
      <c r="Q59" s="154">
        <f t="shared" si="7"/>
        <v>302</v>
      </c>
      <c r="R59" s="155">
        <f t="shared" si="8"/>
        <v>7.55</v>
      </c>
      <c r="S59" s="67">
        <v>296</v>
      </c>
      <c r="T59" s="67">
        <v>338</v>
      </c>
      <c r="U59" s="69">
        <v>330</v>
      </c>
      <c r="V59" s="69">
        <v>312</v>
      </c>
      <c r="W59" s="69">
        <v>296</v>
      </c>
      <c r="X59" s="67">
        <v>348</v>
      </c>
      <c r="Y59" s="156">
        <f t="shared" si="9"/>
        <v>7.935714285714286</v>
      </c>
      <c r="Z59" s="97" t="s">
        <v>745</v>
      </c>
      <c r="AA59" s="82" t="s">
        <v>746</v>
      </c>
      <c r="AB59" s="88" t="s">
        <v>747</v>
      </c>
      <c r="AC59" s="102" t="s">
        <v>787</v>
      </c>
      <c r="AD59" s="102" t="s">
        <v>789</v>
      </c>
      <c r="AE59" s="102" t="s">
        <v>791</v>
      </c>
      <c r="AF59" s="104" t="s">
        <v>1384</v>
      </c>
    </row>
    <row r="60" spans="1:32" s="12" customFormat="1" ht="30" customHeight="1">
      <c r="A60" s="75">
        <v>53</v>
      </c>
      <c r="B60" s="66" t="s">
        <v>697</v>
      </c>
      <c r="C60" s="67" t="s">
        <v>1414</v>
      </c>
      <c r="D60" s="153">
        <f t="shared" si="0"/>
        <v>4</v>
      </c>
      <c r="E60" s="165" t="s">
        <v>1398</v>
      </c>
      <c r="F60" s="153">
        <f t="shared" si="1"/>
        <v>0</v>
      </c>
      <c r="G60" s="67" t="s">
        <v>1411</v>
      </c>
      <c r="H60" s="153">
        <f t="shared" si="11"/>
        <v>6</v>
      </c>
      <c r="I60" s="67" t="s">
        <v>1408</v>
      </c>
      <c r="J60" s="153">
        <f t="shared" si="12"/>
        <v>5</v>
      </c>
      <c r="K60" s="67" t="s">
        <v>1408</v>
      </c>
      <c r="L60" s="153">
        <f t="shared" si="13"/>
        <v>5</v>
      </c>
      <c r="M60" s="67" t="s">
        <v>1413</v>
      </c>
      <c r="N60" s="153">
        <f t="shared" si="10"/>
        <v>7</v>
      </c>
      <c r="O60" s="67" t="s">
        <v>1413</v>
      </c>
      <c r="P60" s="153">
        <f t="shared" si="6"/>
        <v>7</v>
      </c>
      <c r="Q60" s="154">
        <f t="shared" si="7"/>
        <v>190</v>
      </c>
      <c r="R60" s="155">
        <f t="shared" si="8"/>
        <v>4.75</v>
      </c>
      <c r="S60" s="145">
        <v>118</v>
      </c>
      <c r="T60" s="67">
        <v>144</v>
      </c>
      <c r="U60" s="69">
        <v>152</v>
      </c>
      <c r="V60" s="69">
        <v>168</v>
      </c>
      <c r="W60" s="69">
        <v>210</v>
      </c>
      <c r="X60" s="67">
        <v>178</v>
      </c>
      <c r="Y60" s="156">
        <f t="shared" si="9"/>
        <v>4.142857142857143</v>
      </c>
      <c r="Z60" s="81" t="s">
        <v>749</v>
      </c>
      <c r="AA60" s="82" t="s">
        <v>746</v>
      </c>
      <c r="AB60" s="88" t="s">
        <v>747</v>
      </c>
      <c r="AC60" s="102" t="s">
        <v>788</v>
      </c>
      <c r="AD60" s="102" t="s">
        <v>789</v>
      </c>
      <c r="AE60" s="102" t="s">
        <v>791</v>
      </c>
      <c r="AF60" s="104" t="s">
        <v>1385</v>
      </c>
    </row>
    <row r="61" spans="1:25" s="30" customFormat="1" ht="30" customHeight="1">
      <c r="A61" s="46"/>
      <c r="B61" s="46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43"/>
      <c r="R61" s="47"/>
      <c r="S61" s="38"/>
      <c r="T61" s="38"/>
      <c r="U61" s="38"/>
      <c r="V61" s="38"/>
      <c r="W61" s="38"/>
      <c r="X61" s="38"/>
      <c r="Y61" s="48"/>
    </row>
    <row r="62" spans="1:26" ht="18">
      <c r="A62" s="2"/>
      <c r="B62" s="2"/>
      <c r="C62" s="44" t="s">
        <v>102</v>
      </c>
      <c r="D62" s="45"/>
      <c r="U62" s="34"/>
      <c r="V62" s="34"/>
      <c r="Z62" s="2"/>
    </row>
    <row r="63" spans="3:22" ht="18">
      <c r="C63" s="44" t="s">
        <v>103</v>
      </c>
      <c r="D63" s="45"/>
      <c r="U63" s="34"/>
      <c r="V63" s="34"/>
    </row>
    <row r="64" spans="3:25" ht="18">
      <c r="C64" s="227" t="s">
        <v>702</v>
      </c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</row>
    <row r="68" spans="2:8" ht="18" customHeight="1">
      <c r="B68" s="229"/>
      <c r="C68" s="229"/>
      <c r="D68" s="230"/>
      <c r="E68" s="230"/>
      <c r="F68" s="230"/>
      <c r="G68" s="230"/>
      <c r="H68" s="230"/>
    </row>
  </sheetData>
  <sheetProtection/>
  <autoFilter ref="G1:G64"/>
  <mergeCells count="22">
    <mergeCell ref="O7:P7"/>
    <mergeCell ref="C7:D7"/>
    <mergeCell ref="A3:Y3"/>
    <mergeCell ref="A4:Y4"/>
    <mergeCell ref="A6:A7"/>
    <mergeCell ref="G7:H7"/>
    <mergeCell ref="E6:F6"/>
    <mergeCell ref="B6:B7"/>
    <mergeCell ref="C6:D6"/>
    <mergeCell ref="K7:L7"/>
    <mergeCell ref="M7:N7"/>
    <mergeCell ref="K6:L6"/>
    <mergeCell ref="G6:H6"/>
    <mergeCell ref="E7:F7"/>
    <mergeCell ref="I6:J6"/>
    <mergeCell ref="M6:N6"/>
    <mergeCell ref="B68:C68"/>
    <mergeCell ref="D68:H68"/>
    <mergeCell ref="C64:Y64"/>
    <mergeCell ref="O6:P6"/>
    <mergeCell ref="Q6:R6"/>
    <mergeCell ref="I7:J7"/>
  </mergeCells>
  <dataValidations count="1">
    <dataValidation type="textLength" operator="greaterThan" showInputMessage="1" showErrorMessage="1" promptTitle="Grade Point" prompt="This is Grade Point obtained" errorTitle="Grade Point" error="Dont Change." sqref="F8:F61 L8:L61 J8:J61 H8:H61 D8:D61 N8:N61 P8:P61">
      <formula1>10</formula1>
    </dataValidation>
  </dataValidations>
  <printOptions horizontalCentered="1"/>
  <pageMargins left="1.01" right="0.49" top="0.47244094488189" bottom="0.52" header="0.31496062992126" footer="0.27"/>
  <pageSetup horizontalDpi="600" verticalDpi="600" orientation="landscape" paperSize="5" scale="62" r:id="rId1"/>
  <headerFooter>
    <oddFooter xml:space="preserve">&amp;L&amp;"-,Bold"&amp;14 1ST TABULATOR                                               2ND TABULATOR&amp;C&amp;"-,Bold"&amp;14ASSTT. REGISTRAR (ACAD)                       Dean (AA)&amp;R&amp;"-,Bold"&amp;14REGISTRAR                                     </oddFooter>
  </headerFooter>
  <rowBreaks count="2" manualBreakCount="2">
    <brk id="27" max="24" man="1"/>
    <brk id="4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Acde</dc:creator>
  <cp:keywords/>
  <dc:description/>
  <cp:lastModifiedBy>NITCCC</cp:lastModifiedBy>
  <cp:lastPrinted>2018-12-21T11:28:33Z</cp:lastPrinted>
  <dcterms:created xsi:type="dcterms:W3CDTF">2013-05-22T10:09:13Z</dcterms:created>
  <dcterms:modified xsi:type="dcterms:W3CDTF">2002-01-01T14:53:52Z</dcterms:modified>
  <cp:category/>
  <cp:version/>
  <cp:contentType/>
  <cp:contentStatus/>
</cp:coreProperties>
</file>